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Staff Drive/Affiliation/Adelaide Affiliation/2022/"/>
    </mc:Choice>
  </mc:AlternateContent>
  <xr:revisionPtr revIDLastSave="50" documentId="11_98058445DCEA5E1B6F71803B4CA765A88FB51F06" xr6:coauthVersionLast="47" xr6:coauthVersionMax="47" xr10:uidLastSave="{AC66149E-9ECC-414B-93E4-515DDF826B8F}"/>
  <bookViews>
    <workbookView xWindow="-26850" yWindow="720" windowWidth="26115" windowHeight="16200" tabRatio="693" activeTab="2" xr2:uid="{00000000-000D-0000-FFFF-FFFF00000000}"/>
  </bookViews>
  <sheets>
    <sheet name="Affiliation Checklist" sheetId="5" r:id="rId1"/>
    <sheet name="1. Affiliation Details" sheetId="1" r:id="rId2"/>
    <sheet name="2. Affiliation Order" sheetId="2" r:id="rId3"/>
    <sheet name="3. HPI Information" sheetId="4" r:id="rId4"/>
  </sheets>
  <definedNames>
    <definedName name="_xlnm.Print_Area" localSheetId="1">'1. Affiliation Details'!$B$2:$K$33</definedName>
    <definedName name="_xlnm.Print_Area" localSheetId="2">'2. Affiliation Order'!$B$2:$J$58</definedName>
    <definedName name="_xlnm.Print_Area" localSheetId="3">'3. HPI Information'!$B$2:$M$49</definedName>
    <definedName name="_xlnm.Print_Area" localSheetId="0">'Affiliation Checklist'!$B$2:$K$40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L49" i="4" l="1"/>
  <c r="J27" i="2" l="1"/>
  <c r="J31" i="2"/>
  <c r="J23" i="2"/>
  <c r="J37" i="2" l="1"/>
  <c r="B49" i="4" l="1"/>
  <c r="D7" i="4"/>
  <c r="J19" i="2" l="1"/>
  <c r="J43" i="2" s="1"/>
  <c r="C9" i="2"/>
  <c r="J45" i="2" l="1"/>
  <c r="J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     Enter Date
 _ _ / _ _ / _ _ _ _
</t>
        </r>
      </text>
    </comment>
  </commentList>
</comments>
</file>

<file path=xl/sharedStrings.xml><?xml version="1.0" encoding="utf-8"?>
<sst xmlns="http://schemas.openxmlformats.org/spreadsheetml/2006/main" count="145" uniqueCount="127">
  <si>
    <t>School Name</t>
  </si>
  <si>
    <t>Address</t>
  </si>
  <si>
    <t>Suburb &amp; Postcode</t>
  </si>
  <si>
    <t>Choir Teacher / HPI Name</t>
  </si>
  <si>
    <t>School Email</t>
  </si>
  <si>
    <t>Home Email</t>
  </si>
  <si>
    <t>Mobile Number</t>
  </si>
  <si>
    <t>Principal Name</t>
  </si>
  <si>
    <t>Email</t>
  </si>
  <si>
    <t>School Phone</t>
  </si>
  <si>
    <t xml:space="preserve">Choir Rehearsal </t>
  </si>
  <si>
    <t>Festival of Music 2022
Adelaide Affiliation</t>
  </si>
  <si>
    <t xml:space="preserve">        </t>
  </si>
  <si>
    <t>Yes</t>
  </si>
  <si>
    <t>No</t>
  </si>
  <si>
    <t>SA PUBLIC (PRIMARY) SCHOOLS MUSIC SOCIETY, INC.</t>
  </si>
  <si>
    <t>Item</t>
  </si>
  <si>
    <t>Qty</t>
  </si>
  <si>
    <t>SAPPS Music Society</t>
  </si>
  <si>
    <t>BSB:</t>
  </si>
  <si>
    <t>065 141</t>
  </si>
  <si>
    <t>Reference:</t>
  </si>
  <si>
    <t xml:space="preserve">SUB-TOTAL   </t>
  </si>
  <si>
    <t xml:space="preserve">GST   </t>
  </si>
  <si>
    <t xml:space="preserve">TOTAL COST   </t>
  </si>
  <si>
    <t xml:space="preserve"> Day:</t>
  </si>
  <si>
    <t>ABN:  16 350 530 496</t>
  </si>
  <si>
    <t xml:space="preserve">  </t>
  </si>
  <si>
    <t xml:space="preserve">Account Name: </t>
  </si>
  <si>
    <t xml:space="preserve">     </t>
  </si>
  <si>
    <t>Account No</t>
  </si>
  <si>
    <t>1027 2582</t>
  </si>
  <si>
    <t>PAGE</t>
  </si>
  <si>
    <t xml:space="preserve">                       ABN:  16 350 530 496</t>
  </si>
  <si>
    <t xml:space="preserve">  Acc Name:</t>
  </si>
  <si>
    <t xml:space="preserve">  BSB:</t>
  </si>
  <si>
    <t xml:space="preserve">  Account No:</t>
  </si>
  <si>
    <t xml:space="preserve">  Reference:</t>
  </si>
  <si>
    <t>Principal Name:</t>
  </si>
  <si>
    <t>Date:</t>
  </si>
  <si>
    <t>Who was your HPI in 2021?</t>
  </si>
  <si>
    <t>If both are required, the Department will only</t>
  </si>
  <si>
    <t>If no, please briefly state reasons:</t>
  </si>
  <si>
    <t>ID No:</t>
  </si>
  <si>
    <t>Phone #:</t>
  </si>
  <si>
    <t>$ Total</t>
  </si>
  <si>
    <t xml:space="preserve"> Affiliation Fee</t>
  </si>
  <si>
    <t xml:space="preserve"> Piano Accompaniments @ $80.00 set</t>
  </si>
  <si>
    <t xml:space="preserve"> Performance and Backing Double CD @ $20.00 ea</t>
  </si>
  <si>
    <t xml:space="preserve"> Name:</t>
  </si>
  <si>
    <t xml:space="preserve"> Email:</t>
  </si>
  <si>
    <t>fund the Accompanist.</t>
  </si>
  <si>
    <t xml:space="preserve"> On Stage Participation Fee - Adelaide Festival Series</t>
  </si>
  <si>
    <t xml:space="preserve"> 17 hours HPI Choir Teacher or 15 Hours HPI Accompanist paid for by the Department</t>
  </si>
  <si>
    <t xml:space="preserve"> HPI Accompanists have their own set - click If you wish to buy an additional set </t>
  </si>
  <si>
    <t xml:space="preserve"> Student Learning Materials @ $25.00 ea</t>
  </si>
  <si>
    <t>Please order your minimum number of Student Learning Materials to avoid additional processing fees</t>
  </si>
  <si>
    <t>By purchasing Student Learning Materials you agree to abide by copyright laws.</t>
  </si>
  <si>
    <t>Affiliations will be processed once payment is received. 
Late affiliations may need to be placed on a waiting list.</t>
  </si>
  <si>
    <t xml:space="preserve"> School: </t>
  </si>
  <si>
    <t xml:space="preserve"> If changing the HPI, who would you like to work with.</t>
  </si>
  <si>
    <t xml:space="preserve"> Name of Choir Support Person who will be supporting the HPI Choir Teacher:</t>
  </si>
  <si>
    <t>Do you require a HPI provided by the Department?</t>
  </si>
  <si>
    <t xml:space="preserve"> Date: </t>
  </si>
  <si>
    <t>All HPI's working for the PSMF are auditioned and have a specific skill set.</t>
  </si>
  <si>
    <t>If you intend to use a Department paid Hourly Paid Instructor (HPI), refer to page 2 and add your processing fee.</t>
  </si>
  <si>
    <t xml:space="preserve">Hourly Paid Instructor Information      </t>
  </si>
  <si>
    <t>Hourly Paid Instructor Information (If required)</t>
  </si>
  <si>
    <r>
      <rPr>
        <b/>
        <sz val="12"/>
        <color theme="1"/>
        <rFont val="Calibri"/>
        <family val="2"/>
        <scheme val="minor"/>
      </rPr>
      <t xml:space="preserve">HPI Accompanist </t>
    </r>
    <r>
      <rPr>
        <sz val="12"/>
        <color theme="1"/>
        <rFont val="Calibri"/>
        <family val="2"/>
        <scheme val="minor"/>
      </rPr>
      <t>- plays the piano/keyboard to support the site based Choir Teacher in teaching the repertoire.</t>
    </r>
  </si>
  <si>
    <t>Early bird due date Friday 19 November (Week 6, Term 4)</t>
  </si>
  <si>
    <t>Affiliate Checkbox</t>
  </si>
  <si>
    <t>Price</t>
  </si>
  <si>
    <t xml:space="preserve">  Choose Affiliation</t>
  </si>
  <si>
    <t xml:space="preserve">  Adelaide </t>
  </si>
  <si>
    <t xml:space="preserve">  Associate </t>
  </si>
  <si>
    <t xml:space="preserve">  Regional</t>
  </si>
  <si>
    <t>date</t>
  </si>
  <si>
    <t>price</t>
  </si>
  <si>
    <t>go out on 18th october</t>
  </si>
  <si>
    <r>
      <rPr>
        <sz val="12.5"/>
        <color rgb="FF10A8A4"/>
        <rFont val="Calibri"/>
        <family val="2"/>
        <scheme val="minor"/>
      </rPr>
      <t>*</t>
    </r>
    <r>
      <rPr>
        <sz val="12.5"/>
        <color theme="1"/>
        <rFont val="Calibri"/>
        <family val="2"/>
        <scheme val="minor"/>
      </rPr>
      <t xml:space="preserve">  Affiliate by 19 Nov  pay </t>
    </r>
    <r>
      <rPr>
        <b/>
        <sz val="12.5"/>
        <color rgb="FF10A8A4"/>
        <rFont val="Calibri"/>
        <family val="2"/>
        <scheme val="minor"/>
      </rPr>
      <t>$790</t>
    </r>
  </si>
  <si>
    <r>
      <t xml:space="preserve">*  Affiliate after 19 and pay </t>
    </r>
    <r>
      <rPr>
        <b/>
        <sz val="12.5"/>
        <color theme="1"/>
        <rFont val="Calibri"/>
        <family val="2"/>
        <scheme val="minor"/>
      </rPr>
      <t>$890</t>
    </r>
  </si>
  <si>
    <r>
      <t xml:space="preserve">Need more information? email Kristin on </t>
    </r>
    <r>
      <rPr>
        <b/>
        <sz val="12"/>
        <color rgb="FF0070C0"/>
        <rFont val="Calibri"/>
        <family val="2"/>
        <scheme val="minor"/>
      </rPr>
      <t>office.psmf799@schools.sa.edu.au</t>
    </r>
  </si>
  <si>
    <r>
      <t xml:space="preserve"> HPI Processing Fee @ $205 -</t>
    </r>
    <r>
      <rPr>
        <sz val="13"/>
        <color theme="1"/>
        <rFont val="Calibri"/>
        <family val="2"/>
        <scheme val="minor"/>
      </rPr>
      <t xml:space="preserve"> if required complete page 3</t>
    </r>
  </si>
  <si>
    <t>Payment Details</t>
  </si>
  <si>
    <r>
      <t xml:space="preserve">Select </t>
    </r>
    <r>
      <rPr>
        <b/>
        <sz val="12"/>
        <color rgb="FF10A8A4"/>
        <rFont val="Calibri"/>
        <family val="2"/>
        <scheme val="minor"/>
      </rPr>
      <t>on stage</t>
    </r>
    <r>
      <rPr>
        <sz val="12"/>
        <color theme="1"/>
        <rFont val="Calibri"/>
        <family val="2"/>
        <scheme val="minor"/>
      </rPr>
      <t xml:space="preserve"> number from drop down box </t>
    </r>
  </si>
  <si>
    <t xml:space="preserve"> Includes Songbook, website access, Festival of Music app and digital download.</t>
  </si>
  <si>
    <t xml:space="preserve"> This number does not need to match the on stage number</t>
  </si>
  <si>
    <t>AffSchool (for example. AffKlemzig)</t>
  </si>
  <si>
    <t>Affil Your School Name eg. (AffilKlemzig)</t>
  </si>
  <si>
    <t>- Agreement to HPI Terms and Conditions</t>
  </si>
  <si>
    <t>- Agreement to Affiliation Terms and Conditions</t>
  </si>
  <si>
    <t>Adelaide Affiliation Order</t>
  </si>
  <si>
    <t xml:space="preserve"> If suggesting a new HPI not working for the PSMF, please provide details. Approval is subject to audition.</t>
  </si>
  <si>
    <t xml:space="preserve">    Payment Details:</t>
  </si>
  <si>
    <t>Adelaide Affiliation Checklist</t>
  </si>
  <si>
    <t>Choir Support Name</t>
  </si>
  <si>
    <t xml:space="preserve"> (Fill in today's date - green box above)</t>
  </si>
  <si>
    <r>
      <rPr>
        <b/>
        <sz val="12"/>
        <color theme="1"/>
        <rFont val="Calibri"/>
        <family val="2"/>
        <scheme val="minor"/>
      </rPr>
      <t>HPI Choir Teacher</t>
    </r>
    <r>
      <rPr>
        <sz val="12"/>
        <color theme="1"/>
        <rFont val="Calibri"/>
        <family val="2"/>
        <scheme val="minor"/>
      </rPr>
      <t xml:space="preserve"> - teaches the choir repertoire and </t>
    </r>
    <r>
      <rPr>
        <b/>
        <i/>
        <sz val="12"/>
        <color theme="1"/>
        <rFont val="Calibri"/>
        <family val="2"/>
        <scheme val="minor"/>
      </rPr>
      <t>must be supported</t>
    </r>
    <r>
      <rPr>
        <sz val="12"/>
        <color theme="1"/>
        <rFont val="Calibri"/>
        <family val="2"/>
        <scheme val="minor"/>
      </rPr>
      <t xml:space="preserve"> by a site based Teacher (Choir Support) who is present at all rehearsals and is ideally the same person each week.</t>
    </r>
  </si>
  <si>
    <t>Affiliation Details</t>
  </si>
  <si>
    <t>Affiliation Order</t>
  </si>
  <si>
    <r>
      <rPr>
        <sz val="12.5"/>
        <color rgb="FF10A8A4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Affiliate by 19 November and pay the early rate of</t>
    </r>
    <r>
      <rPr>
        <sz val="12.5"/>
        <rFont val="Calibri"/>
        <family val="2"/>
        <scheme val="minor"/>
      </rPr>
      <t xml:space="preserve"> </t>
    </r>
    <r>
      <rPr>
        <b/>
        <sz val="12.5"/>
        <rFont val="Calibri"/>
        <family val="2"/>
        <scheme val="minor"/>
      </rPr>
      <t>$790</t>
    </r>
  </si>
  <si>
    <r>
      <t xml:space="preserve">- Affiliate after 19 November and pay </t>
    </r>
    <r>
      <rPr>
        <b/>
        <sz val="12.5"/>
        <color theme="1"/>
        <rFont val="Calibri"/>
        <family val="2"/>
        <scheme val="minor"/>
      </rPr>
      <t>$890</t>
    </r>
  </si>
  <si>
    <t>Time:</t>
  </si>
  <si>
    <t xml:space="preserve">Need more info? </t>
  </si>
  <si>
    <r>
      <t xml:space="preserve">Email Kristin on </t>
    </r>
    <r>
      <rPr>
        <b/>
        <sz val="12"/>
        <color theme="8" tint="-0.249977111117893"/>
        <rFont val="Calibri"/>
        <family val="2"/>
        <scheme val="minor"/>
      </rPr>
      <t>office.psmf799@schools.sa.edu.au</t>
    </r>
  </si>
  <si>
    <t>- Please complete all lines on this form</t>
  </si>
  <si>
    <t>- If any details are unknown then please leave blank</t>
  </si>
  <si>
    <t xml:space="preserve">                         You nominate how many students you want on stage.</t>
  </si>
  <si>
    <t xml:space="preserve">                      On the Affiliation Order (Page 2), choose from the following:</t>
  </si>
  <si>
    <t xml:space="preserve">                  8, 16, 32, 48 or 64 on stage.</t>
  </si>
  <si>
    <t>- Make your seletion from the green drop down boxes</t>
  </si>
  <si>
    <r>
      <rPr>
        <sz val="12.5"/>
        <rFont val="Calibri"/>
        <family val="2"/>
        <scheme val="minor"/>
      </rPr>
      <t xml:space="preserve">- </t>
    </r>
    <r>
      <rPr>
        <sz val="12.5"/>
        <color theme="1"/>
        <rFont val="Calibri"/>
        <family val="2"/>
        <scheme val="minor"/>
      </rPr>
      <t>Enter today's date in the green box</t>
    </r>
  </si>
  <si>
    <t>COMPLETE IF HPI REQUIRED</t>
  </si>
  <si>
    <t>Agreement to Affiliation Terms and Conditions</t>
  </si>
  <si>
    <t xml:space="preserve"> Agreement to HPI Terms and Conditions</t>
  </si>
  <si>
    <r>
      <t xml:space="preserve">Save document under your School name and email to </t>
    </r>
    <r>
      <rPr>
        <b/>
        <sz val="13"/>
        <color rgb="FF0070C0"/>
        <rFont val="Calibri"/>
        <family val="2"/>
      </rPr>
      <t>office.psmf799@schools.sa.edu.au</t>
    </r>
  </si>
  <si>
    <t>Click on coloured tab at the bottom of the page</t>
  </si>
  <si>
    <t xml:space="preserve">     Choir Teacher (HPI Level 2)</t>
  </si>
  <si>
    <t xml:space="preserve">     Accompanist (HPI Level 3)</t>
  </si>
  <si>
    <t xml:space="preserve">    Do you wish to continue with this HPI?</t>
  </si>
  <si>
    <t xml:space="preserve">    Choir Teacher (HPI Level 2)</t>
  </si>
  <si>
    <t xml:space="preserve">    Accompanist (HPI Level 3)</t>
  </si>
  <si>
    <t>Tax Invoice   ABN: 16 350 530 496</t>
  </si>
  <si>
    <t xml:space="preserve">Adelaide Affiliation Details </t>
  </si>
  <si>
    <t xml:space="preserve">                 You nominate how many students you want on stage.</t>
  </si>
  <si>
    <t xml:space="preserve">               On the Affiliation Order (Page 2), choose from the following:</t>
  </si>
  <si>
    <t xml:space="preserve">             8, 16, 32, 48 or 64 on stage.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</si>
</sst>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yy;@"/>
    <numFmt numFmtId="165" formatCode="d/mm/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.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theme="1"/>
      <name val="Calibri"/>
      <family val="2"/>
    </font>
    <font>
      <b/>
      <sz val="12.5"/>
      <color theme="1"/>
      <name val="Calibri"/>
      <family val="2"/>
    </font>
    <font>
      <b/>
      <sz val="12.5"/>
      <color theme="1"/>
      <name val="Calibri"/>
      <family val="2"/>
      <scheme val="minor"/>
    </font>
    <font>
      <sz val="12.5"/>
      <color rgb="FF10A8A4"/>
      <name val="Calibri"/>
      <family val="2"/>
      <scheme val="minor"/>
    </font>
    <font>
      <b/>
      <sz val="12.5"/>
      <color rgb="FF10A8A4"/>
      <name val="Calibri"/>
      <family val="2"/>
      <scheme val="minor"/>
    </font>
    <font>
      <b/>
      <sz val="13"/>
      <color theme="1"/>
      <name val="Calibri"/>
      <family val="2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5"/>
      <color theme="1"/>
      <name val="Calibri"/>
      <family val="2"/>
      <scheme val="minor"/>
    </font>
    <font>
      <b/>
      <sz val="12"/>
      <color rgb="FF10A8A4"/>
      <name val="Calibri"/>
      <family val="2"/>
      <scheme val="minor"/>
    </font>
    <font>
      <sz val="15"/>
      <name val="Calibri"/>
      <family val="2"/>
      <scheme val="minor"/>
    </font>
    <font>
      <sz val="8"/>
      <name val="Calibri"/>
      <family val="2"/>
      <scheme val="minor"/>
    </font>
    <font>
      <sz val="12.5"/>
      <name val="Calibri"/>
      <family val="2"/>
      <scheme val="minor"/>
    </font>
    <font>
      <b/>
      <sz val="12"/>
      <color theme="1"/>
      <name val="Calibri"/>
      <family val="2"/>
    </font>
    <font>
      <b/>
      <sz val="12.5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0070C0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E0E0"/>
        <bgColor indexed="64"/>
      </patternFill>
    </fill>
    <fill>
      <patternFill patternType="solid">
        <fgColor rgb="FFC7EF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8BD1C4"/>
        <bgColor indexed="64"/>
      </patternFill>
    </fill>
    <fill>
      <patternFill patternType="solid">
        <fgColor rgb="FFA7E719"/>
        <bgColor indexed="64"/>
      </patternFill>
    </fill>
    <fill>
      <patternFill patternType="solid">
        <fgColor rgb="FF13C0B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350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4" fillId="2" borderId="0" xfId="0" applyFont="1" applyFill="1"/>
    <xf numFmtId="0" fontId="4" fillId="2" borderId="14" xfId="0" applyFont="1" applyFill="1" applyBorder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6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6" fillId="2" borderId="16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Font="1"/>
    <xf numFmtId="0" fontId="0" fillId="2" borderId="5" xfId="0" applyFont="1" applyFill="1" applyBorder="1"/>
    <xf numFmtId="0" fontId="0" fillId="2" borderId="30" xfId="0" applyFont="1" applyFill="1" applyBorder="1"/>
    <xf numFmtId="0" fontId="0" fillId="2" borderId="4" xfId="0" applyFont="1" applyFill="1" applyBorder="1"/>
    <xf numFmtId="0" fontId="9" fillId="2" borderId="0" xfId="0" applyFont="1" applyFill="1" applyBorder="1" applyAlignment="1"/>
    <xf numFmtId="0" fontId="17" fillId="0" borderId="0" xfId="0" applyFont="1"/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29" xfId="0" applyFill="1" applyBorder="1"/>
    <xf numFmtId="0" fontId="0" fillId="2" borderId="0" xfId="0" applyFill="1" applyBorder="1"/>
    <xf numFmtId="0" fontId="0" fillId="2" borderId="30" xfId="0" applyFill="1" applyBorder="1"/>
    <xf numFmtId="0" fontId="0" fillId="2" borderId="0" xfId="0" applyFont="1" applyFill="1" applyBorder="1" applyAlignment="1">
      <alignment horizontal="left" vertical="center"/>
    </xf>
    <xf numFmtId="0" fontId="0" fillId="2" borderId="7" xfId="0" applyFill="1" applyBorder="1"/>
    <xf numFmtId="0" fontId="0" fillId="0" borderId="0" xfId="0" applyBorder="1"/>
    <xf numFmtId="0" fontId="0" fillId="2" borderId="15" xfId="0" applyFill="1" applyBorder="1"/>
    <xf numFmtId="0" fontId="4" fillId="2" borderId="16" xfId="0" applyFont="1" applyFill="1" applyBorder="1"/>
    <xf numFmtId="0" fontId="0" fillId="2" borderId="10" xfId="0" applyFill="1" applyBorder="1"/>
    <xf numFmtId="0" fontId="4" fillId="2" borderId="10" xfId="0" applyFont="1" applyFill="1" applyBorder="1"/>
    <xf numFmtId="0" fontId="0" fillId="2" borderId="17" xfId="0" applyFill="1" applyBorder="1"/>
    <xf numFmtId="0" fontId="20" fillId="2" borderId="0" xfId="0" applyFont="1" applyFill="1" applyBorder="1"/>
    <xf numFmtId="0" fontId="20" fillId="2" borderId="15" xfId="0" applyFont="1" applyFill="1" applyBorder="1"/>
    <xf numFmtId="0" fontId="21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/>
    </xf>
    <xf numFmtId="0" fontId="20" fillId="6" borderId="0" xfId="0" applyFont="1" applyFill="1" applyBorder="1"/>
    <xf numFmtId="0" fontId="20" fillId="2" borderId="0" xfId="0" quotePrefix="1" applyFont="1" applyFill="1" applyBorder="1"/>
    <xf numFmtId="0" fontId="23" fillId="2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5" xfId="0" applyFont="1" applyFill="1" applyBorder="1"/>
    <xf numFmtId="0" fontId="11" fillId="2" borderId="36" xfId="0" applyFont="1" applyFill="1" applyBorder="1"/>
    <xf numFmtId="0" fontId="0" fillId="2" borderId="14" xfId="0" applyFont="1" applyFill="1" applyBorder="1"/>
    <xf numFmtId="0" fontId="0" fillId="2" borderId="39" xfId="0" applyFont="1" applyFill="1" applyBorder="1"/>
    <xf numFmtId="0" fontId="0" fillId="2" borderId="14" xfId="0" applyFill="1" applyBorder="1" applyAlignment="1">
      <alignment horizontal="left" indent="1"/>
    </xf>
    <xf numFmtId="0" fontId="0" fillId="2" borderId="14" xfId="0" applyFont="1" applyFill="1" applyBorder="1" applyAlignment="1">
      <alignment horizontal="left" indent="1"/>
    </xf>
    <xf numFmtId="0" fontId="0" fillId="0" borderId="15" xfId="0" applyBorder="1"/>
    <xf numFmtId="0" fontId="0" fillId="2" borderId="8" xfId="0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8" fillId="2" borderId="0" xfId="0" applyFont="1" applyFill="1" applyAlignment="1" applyProtection="1">
      <alignment horizontal="left" indent="1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0" fillId="0" borderId="14" xfId="0" applyFont="1" applyBorder="1"/>
    <xf numFmtId="0" fontId="30" fillId="2" borderId="15" xfId="0" applyFont="1" applyFill="1" applyBorder="1" applyProtection="1">
      <protection locked="0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44" fontId="19" fillId="0" borderId="0" xfId="0" applyNumberFormat="1" applyFont="1"/>
    <xf numFmtId="44" fontId="19" fillId="0" borderId="0" xfId="1" applyFont="1"/>
    <xf numFmtId="0" fontId="2" fillId="9" borderId="0" xfId="0" applyFont="1" applyFill="1"/>
    <xf numFmtId="0" fontId="32" fillId="9" borderId="0" xfId="0" applyFont="1" applyFill="1"/>
    <xf numFmtId="0" fontId="0" fillId="9" borderId="0" xfId="0" applyFont="1" applyFill="1"/>
    <xf numFmtId="1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10" xfId="0" applyNumberFormat="1" applyFont="1" applyBorder="1"/>
    <xf numFmtId="0" fontId="6" fillId="0" borderId="10" xfId="0" applyFont="1" applyBorder="1"/>
    <xf numFmtId="0" fontId="23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left" indent="1"/>
    </xf>
    <xf numFmtId="0" fontId="8" fillId="2" borderId="0" xfId="0" applyFont="1" applyFill="1" applyBorder="1" applyAlignment="1" applyProtection="1">
      <alignment horizontal="left" indent="1"/>
    </xf>
    <xf numFmtId="0" fontId="8" fillId="2" borderId="15" xfId="0" applyFont="1" applyFill="1" applyBorder="1" applyAlignment="1" applyProtection="1">
      <alignment horizontal="left" indent="1"/>
    </xf>
    <xf numFmtId="0" fontId="8" fillId="2" borderId="16" xfId="0" applyFont="1" applyFill="1" applyBorder="1" applyAlignment="1" applyProtection="1">
      <alignment horizontal="left" vertical="center" indent="1"/>
    </xf>
    <xf numFmtId="0" fontId="26" fillId="2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20" fillId="2" borderId="0" xfId="0" quotePrefix="1" applyNumberFormat="1" applyFont="1" applyFill="1" applyBorder="1"/>
    <xf numFmtId="0" fontId="20" fillId="2" borderId="0" xfId="0" quotePrefix="1" applyFont="1" applyFill="1" applyBorder="1" applyAlignment="1">
      <alignment horizontal="left" vertical="center"/>
    </xf>
    <xf numFmtId="0" fontId="36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31" xfId="0" applyFont="1" applyBorder="1"/>
    <xf numFmtId="0" fontId="19" fillId="0" borderId="0" xfId="0" quotePrefix="1" applyNumberFormat="1" applyFont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 applyProtection="1">
      <alignment vertical="center"/>
      <protection locked="0"/>
    </xf>
    <xf numFmtId="0" fontId="30" fillId="2" borderId="17" xfId="0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0" fillId="2" borderId="0" xfId="0" applyFont="1" applyFill="1" applyProtection="1"/>
    <xf numFmtId="0" fontId="4" fillId="2" borderId="11" xfId="0" applyFont="1" applyFill="1" applyBorder="1" applyProtection="1"/>
    <xf numFmtId="0" fontId="0" fillId="2" borderId="12" xfId="0" applyFont="1" applyFill="1" applyBorder="1" applyProtection="1"/>
    <xf numFmtId="0" fontId="0" fillId="2" borderId="13" xfId="0" applyFont="1" applyFill="1" applyBorder="1" applyProtection="1"/>
    <xf numFmtId="0" fontId="4" fillId="2" borderId="14" xfId="0" applyFont="1" applyFill="1" applyBorder="1" applyProtection="1"/>
    <xf numFmtId="0" fontId="6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15" xfId="0" applyFont="1" applyFill="1" applyBorder="1" applyProtection="1"/>
    <xf numFmtId="0" fontId="11" fillId="2" borderId="36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1" fillId="2" borderId="14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14" xfId="0" applyFont="1" applyFill="1" applyBorder="1" applyProtection="1"/>
    <xf numFmtId="0" fontId="6" fillId="2" borderId="14" xfId="0" applyFont="1" applyFill="1" applyBorder="1" applyProtection="1"/>
    <xf numFmtId="0" fontId="0" fillId="2" borderId="36" xfId="0" applyFont="1" applyFill="1" applyBorder="1" applyProtection="1"/>
    <xf numFmtId="0" fontId="0" fillId="2" borderId="8" xfId="0" applyFont="1" applyFill="1" applyBorder="1" applyProtection="1"/>
    <xf numFmtId="0" fontId="0" fillId="2" borderId="14" xfId="0" applyFont="1" applyFill="1" applyBorder="1" applyProtection="1"/>
    <xf numFmtId="0" fontId="19" fillId="2" borderId="0" xfId="0" applyFont="1" applyFill="1" applyBorder="1" applyProtection="1"/>
    <xf numFmtId="0" fontId="12" fillId="2" borderId="1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6" fillId="2" borderId="30" xfId="0" applyFont="1" applyFill="1" applyBorder="1" applyAlignment="1" applyProtection="1"/>
    <xf numFmtId="0" fontId="14" fillId="2" borderId="14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horizontal="left" indent="1"/>
    </xf>
    <xf numFmtId="0" fontId="5" fillId="2" borderId="14" xfId="0" applyFont="1" applyFill="1" applyBorder="1" applyAlignment="1" applyProtection="1">
      <alignment horizontal="left" indent="1"/>
    </xf>
    <xf numFmtId="0" fontId="6" fillId="2" borderId="0" xfId="0" quotePrefix="1" applyNumberFormat="1" applyFont="1" applyFill="1" applyBorder="1" applyAlignment="1" applyProtection="1">
      <alignment horizontal="left" indent="1"/>
    </xf>
    <xf numFmtId="0" fontId="15" fillId="2" borderId="0" xfId="0" applyFont="1" applyFill="1" applyBorder="1" applyAlignment="1" applyProtection="1"/>
    <xf numFmtId="0" fontId="0" fillId="2" borderId="7" xfId="0" applyFont="1" applyFill="1" applyBorder="1" applyProtection="1"/>
    <xf numFmtId="0" fontId="0" fillId="2" borderId="41" xfId="0" applyFont="1" applyFill="1" applyBorder="1" applyProtection="1"/>
    <xf numFmtId="0" fontId="18" fillId="2" borderId="14" xfId="0" applyFont="1" applyFill="1" applyBorder="1" applyAlignment="1" applyProtection="1">
      <alignment horizontal="center" wrapText="1"/>
    </xf>
    <xf numFmtId="0" fontId="18" fillId="2" borderId="0" xfId="0" applyFont="1" applyFill="1" applyBorder="1" applyAlignment="1" applyProtection="1">
      <alignment horizontal="center" wrapText="1"/>
    </xf>
    <xf numFmtId="0" fontId="18" fillId="2" borderId="15" xfId="0" applyFont="1" applyFill="1" applyBorder="1" applyAlignment="1" applyProtection="1">
      <alignment horizontal="center" wrapText="1"/>
    </xf>
    <xf numFmtId="0" fontId="0" fillId="2" borderId="10" xfId="0" applyFont="1" applyFill="1" applyBorder="1" applyProtection="1"/>
    <xf numFmtId="0" fontId="0" fillId="2" borderId="17" xfId="0" applyFont="1" applyFill="1" applyBorder="1" applyProtection="1"/>
    <xf numFmtId="0" fontId="0" fillId="0" borderId="0" xfId="0" applyProtection="1"/>
    <xf numFmtId="0" fontId="4" fillId="2" borderId="12" xfId="0" applyFont="1" applyFill="1" applyBorder="1" applyProtection="1"/>
    <xf numFmtId="0" fontId="4" fillId="2" borderId="0" xfId="0" applyFont="1" applyFill="1" applyBorder="1" applyProtection="1"/>
    <xf numFmtId="0" fontId="0" fillId="2" borderId="14" xfId="0" applyFill="1" applyBorder="1" applyProtection="1"/>
    <xf numFmtId="0" fontId="0" fillId="2" borderId="0" xfId="0" applyFill="1" applyBorder="1" applyProtection="1"/>
    <xf numFmtId="0" fontId="0" fillId="2" borderId="15" xfId="0" applyFill="1" applyBorder="1" applyProtection="1"/>
    <xf numFmtId="0" fontId="28" fillId="2" borderId="0" xfId="0" applyNumberFormat="1" applyFont="1" applyFill="1" applyBorder="1" applyAlignment="1" applyProtection="1"/>
    <xf numFmtId="0" fontId="28" fillId="2" borderId="15" xfId="0" applyNumberFormat="1" applyFont="1" applyFill="1" applyBorder="1" applyAlignment="1" applyProtection="1"/>
    <xf numFmtId="0" fontId="0" fillId="0" borderId="0" xfId="0" applyFill="1" applyProtection="1"/>
    <xf numFmtId="0" fontId="0" fillId="2" borderId="14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</xf>
    <xf numFmtId="0" fontId="6" fillId="2" borderId="1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0" fillId="2" borderId="38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4" xfId="0" applyFill="1" applyBorder="1" applyProtection="1"/>
    <xf numFmtId="0" fontId="2" fillId="2" borderId="5" xfId="0" applyFont="1" applyFill="1" applyBorder="1" applyProtection="1"/>
    <xf numFmtId="0" fontId="0" fillId="2" borderId="34" xfId="0" applyFill="1" applyBorder="1" applyProtection="1"/>
    <xf numFmtId="0" fontId="2" fillId="2" borderId="14" xfId="0" applyFont="1" applyFill="1" applyBorder="1" applyAlignment="1" applyProtection="1">
      <alignment horizontal="left" indent="1"/>
    </xf>
    <xf numFmtId="0" fontId="2" fillId="2" borderId="0" xfId="0" applyFont="1" applyFill="1" applyBorder="1" applyProtection="1"/>
    <xf numFmtId="0" fontId="0" fillId="2" borderId="30" xfId="0" applyFill="1" applyBorder="1" applyProtection="1"/>
    <xf numFmtId="0" fontId="0" fillId="2" borderId="29" xfId="0" applyFill="1" applyBorder="1" applyProtection="1"/>
    <xf numFmtId="0" fontId="0" fillId="2" borderId="14" xfId="0" applyFont="1" applyFill="1" applyBorder="1" applyAlignment="1" applyProtection="1">
      <alignment horizontal="left" indent="1"/>
    </xf>
    <xf numFmtId="0" fontId="0" fillId="2" borderId="30" xfId="0" applyFont="1" applyFill="1" applyBorder="1" applyProtection="1"/>
    <xf numFmtId="0" fontId="0" fillId="2" borderId="36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left" wrapText="1"/>
    </xf>
    <xf numFmtId="0" fontId="0" fillId="2" borderId="17" xfId="0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vertical="top"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 applyProtection="1">
      <alignment horizontal="center" wrapText="1"/>
    </xf>
    <xf numFmtId="0" fontId="18" fillId="2" borderId="0" xfId="0" applyFont="1" applyFill="1" applyBorder="1" applyAlignment="1" applyProtection="1">
      <alignment horizontal="center" wrapText="1"/>
    </xf>
    <xf numFmtId="0" fontId="18" fillId="2" borderId="15" xfId="0" applyFont="1" applyFill="1" applyBorder="1" applyAlignment="1" applyProtection="1">
      <alignment horizontal="center" wrapText="1"/>
    </xf>
    <xf numFmtId="0" fontId="26" fillId="8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0" fontId="39" fillId="8" borderId="0" xfId="0" applyFont="1" applyFill="1" applyBorder="1" applyAlignment="1">
      <alignment horizontal="left" vertical="center"/>
    </xf>
    <xf numFmtId="0" fontId="20" fillId="0" borderId="0" xfId="0" quotePrefix="1" applyFont="1" applyFill="1" applyBorder="1"/>
    <xf numFmtId="0" fontId="29" fillId="2" borderId="22" xfId="0" applyFont="1" applyFill="1" applyBorder="1" applyAlignment="1" applyProtection="1">
      <protection locked="0"/>
    </xf>
    <xf numFmtId="0" fontId="29" fillId="2" borderId="23" xfId="0" applyFont="1" applyFill="1" applyBorder="1" applyAlignment="1" applyProtection="1">
      <protection locked="0"/>
    </xf>
    <xf numFmtId="0" fontId="29" fillId="2" borderId="28" xfId="0" applyFont="1" applyFill="1" applyBorder="1" applyAlignment="1" applyProtection="1">
      <alignment vertical="center"/>
      <protection locked="0"/>
    </xf>
    <xf numFmtId="0" fontId="42" fillId="2" borderId="0" xfId="0" applyFont="1" applyFill="1" applyAlignment="1" applyProtection="1">
      <alignment horizontal="left" indent="1"/>
    </xf>
    <xf numFmtId="0" fontId="0" fillId="5" borderId="0" xfId="0" applyFill="1" applyAlignment="1" applyProtection="1">
      <alignment horizontal="center"/>
    </xf>
    <xf numFmtId="0" fontId="19" fillId="5" borderId="0" xfId="0" applyFont="1" applyFill="1" applyAlignment="1" applyProtection="1">
      <alignment horizontal="center"/>
    </xf>
    <xf numFmtId="0" fontId="20" fillId="2" borderId="0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16" fillId="5" borderId="0" xfId="0" applyFont="1" applyFill="1" applyAlignment="1" applyProtection="1">
      <alignment horizontal="center" vertical="top"/>
    </xf>
    <xf numFmtId="0" fontId="0" fillId="5" borderId="0" xfId="0" applyFill="1" applyAlignment="1" applyProtection="1">
      <alignment horizontal="center" vertical="top"/>
    </xf>
    <xf numFmtId="0" fontId="4" fillId="5" borderId="0" xfId="0" applyFont="1" applyFill="1" applyAlignment="1" applyProtection="1">
      <alignment horizontal="center"/>
    </xf>
    <xf numFmtId="0" fontId="16" fillId="5" borderId="14" xfId="0" applyFont="1" applyFill="1" applyBorder="1" applyAlignment="1" applyProtection="1">
      <alignment horizontal="center" vertical="top"/>
    </xf>
    <xf numFmtId="0" fontId="0" fillId="5" borderId="0" xfId="0" applyFill="1" applyBorder="1" applyAlignment="1" applyProtection="1">
      <alignment horizontal="center" vertical="top"/>
    </xf>
    <xf numFmtId="0" fontId="0" fillId="5" borderId="15" xfId="0" applyFill="1" applyBorder="1" applyAlignment="1" applyProtection="1">
      <alignment horizontal="center" vertical="top"/>
    </xf>
    <xf numFmtId="0" fontId="4" fillId="5" borderId="14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/>
    <xf numFmtId="0" fontId="11" fillId="5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0" xfId="0" applyFont="1" applyFill="1"/>
    <xf numFmtId="0" fontId="26" fillId="8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11" fillId="2" borderId="38" xfId="0" applyFont="1" applyFill="1" applyBorder="1" applyProtection="1"/>
    <xf numFmtId="0" fontId="28" fillId="2" borderId="5" xfId="0" applyFont="1" applyFill="1" applyBorder="1" applyAlignment="1" applyProtection="1">
      <alignment horizontal="left"/>
    </xf>
    <xf numFmtId="0" fontId="11" fillId="2" borderId="14" xfId="0" applyFont="1" applyFill="1" applyBorder="1"/>
    <xf numFmtId="164" fontId="28" fillId="2" borderId="0" xfId="0" applyNumberFormat="1" applyFont="1" applyFill="1" applyBorder="1" applyAlignment="1" applyProtection="1">
      <alignment horizontal="left"/>
      <protection locked="0"/>
    </xf>
    <xf numFmtId="0" fontId="6" fillId="2" borderId="46" xfId="0" applyFont="1" applyFill="1" applyBorder="1" applyAlignment="1" applyProtection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15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 indent="2"/>
    </xf>
    <xf numFmtId="0" fontId="34" fillId="5" borderId="0" xfId="0" applyFont="1" applyFill="1" applyAlignment="1" applyProtection="1">
      <alignment horizontal="center"/>
    </xf>
    <xf numFmtId="0" fontId="29" fillId="2" borderId="22" xfId="0" applyFont="1" applyFill="1" applyBorder="1" applyAlignment="1" applyProtection="1">
      <alignment horizontal="left" vertical="center" indent="1"/>
      <protection locked="0"/>
    </xf>
    <xf numFmtId="0" fontId="29" fillId="2" borderId="23" xfId="0" applyFont="1" applyFill="1" applyBorder="1" applyAlignment="1" applyProtection="1">
      <alignment horizontal="left" vertical="center" indent="1"/>
      <protection locked="0"/>
    </xf>
    <xf numFmtId="0" fontId="29" fillId="2" borderId="24" xfId="0" applyFont="1" applyFill="1" applyBorder="1" applyAlignment="1" applyProtection="1">
      <alignment horizontal="left" vertical="center" indent="1"/>
      <protection locked="0"/>
    </xf>
    <xf numFmtId="0" fontId="29" fillId="2" borderId="2" xfId="0" applyFont="1" applyFill="1" applyBorder="1" applyAlignment="1" applyProtection="1">
      <alignment horizontal="left" vertical="center" indent="1"/>
      <protection locked="0"/>
    </xf>
    <xf numFmtId="0" fontId="29" fillId="2" borderId="3" xfId="0" applyFont="1" applyFill="1" applyBorder="1" applyAlignment="1" applyProtection="1">
      <alignment horizontal="left" vertical="center" indent="1"/>
      <protection locked="0"/>
    </xf>
    <xf numFmtId="0" fontId="29" fillId="2" borderId="21" xfId="0" applyFont="1" applyFill="1" applyBorder="1" applyAlignment="1" applyProtection="1">
      <alignment horizontal="left" vertical="center" indent="1"/>
      <protection locked="0"/>
    </xf>
    <xf numFmtId="0" fontId="29" fillId="2" borderId="25" xfId="0" applyFont="1" applyFill="1" applyBorder="1" applyAlignment="1" applyProtection="1">
      <alignment horizontal="left" vertical="center" indent="1"/>
      <protection locked="0"/>
    </xf>
    <xf numFmtId="0" fontId="29" fillId="2" borderId="26" xfId="0" applyFont="1" applyFill="1" applyBorder="1" applyAlignment="1" applyProtection="1">
      <alignment horizontal="left" vertical="center" indent="1"/>
      <protection locked="0"/>
    </xf>
    <xf numFmtId="0" fontId="29" fillId="2" borderId="27" xfId="0" applyFont="1" applyFill="1" applyBorder="1" applyAlignment="1" applyProtection="1">
      <alignment horizontal="left" vertical="center" indent="1"/>
      <protection locked="0"/>
    </xf>
    <xf numFmtId="0" fontId="29" fillId="2" borderId="28" xfId="0" applyFont="1" applyFill="1" applyBorder="1" applyAlignment="1" applyProtection="1">
      <alignment horizontal="center" vertical="center"/>
      <protection locked="0"/>
    </xf>
    <xf numFmtId="0" fontId="29" fillId="2" borderId="28" xfId="0" applyFont="1" applyFill="1" applyBorder="1" applyAlignment="1" applyProtection="1">
      <alignment horizontal="left" vertical="center"/>
      <protection locked="0"/>
    </xf>
    <xf numFmtId="49" fontId="29" fillId="2" borderId="2" xfId="0" applyNumberFormat="1" applyFont="1" applyFill="1" applyBorder="1" applyAlignment="1" applyProtection="1">
      <alignment horizontal="left"/>
      <protection locked="0"/>
    </xf>
    <xf numFmtId="49" fontId="29" fillId="2" borderId="3" xfId="0" applyNumberFormat="1" applyFont="1" applyFill="1" applyBorder="1" applyAlignment="1" applyProtection="1">
      <alignment horizontal="left"/>
      <protection locked="0"/>
    </xf>
    <xf numFmtId="49" fontId="29" fillId="2" borderId="21" xfId="0" applyNumberFormat="1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29" fillId="2" borderId="21" xfId="0" applyFont="1" applyFill="1" applyBorder="1" applyAlignment="1" applyProtection="1">
      <alignment horizontal="left"/>
      <protection locked="0"/>
    </xf>
    <xf numFmtId="49" fontId="29" fillId="2" borderId="25" xfId="0" applyNumberFormat="1" applyFont="1" applyFill="1" applyBorder="1" applyAlignment="1" applyProtection="1">
      <alignment horizontal="left" vertical="center"/>
      <protection locked="0"/>
    </xf>
    <xf numFmtId="49" fontId="29" fillId="2" borderId="26" xfId="0" applyNumberFormat="1" applyFont="1" applyFill="1" applyBorder="1" applyAlignment="1" applyProtection="1">
      <alignment horizontal="left" vertical="center"/>
      <protection locked="0"/>
    </xf>
    <xf numFmtId="49" fontId="29" fillId="2" borderId="27" xfId="0" applyNumberFormat="1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8" fillId="4" borderId="14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</xf>
    <xf numFmtId="0" fontId="18" fillId="2" borderId="37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wrapText="1"/>
    </xf>
    <xf numFmtId="0" fontId="18" fillId="2" borderId="0" xfId="0" applyFont="1" applyFill="1" applyBorder="1" applyAlignment="1" applyProtection="1">
      <alignment horizontal="center" wrapText="1"/>
    </xf>
    <xf numFmtId="0" fontId="18" fillId="2" borderId="15" xfId="0" applyFont="1" applyFill="1" applyBorder="1" applyAlignment="1" applyProtection="1">
      <alignment horizontal="center" wrapText="1"/>
    </xf>
    <xf numFmtId="0" fontId="44" fillId="5" borderId="0" xfId="2" quotePrefix="1" applyFill="1" applyAlignment="1" applyProtection="1">
      <alignment horizontal="center"/>
      <protection locked="0"/>
    </xf>
    <xf numFmtId="0" fontId="27" fillId="2" borderId="14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vertical="center"/>
    </xf>
    <xf numFmtId="44" fontId="11" fillId="2" borderId="40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wrapText="1"/>
    </xf>
    <xf numFmtId="0" fontId="6" fillId="2" borderId="30" xfId="0" applyFont="1" applyFill="1" applyBorder="1" applyAlignment="1" applyProtection="1">
      <alignment horizontal="left" wrapText="1"/>
    </xf>
    <xf numFmtId="0" fontId="13" fillId="2" borderId="3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44" fontId="7" fillId="2" borderId="39" xfId="0" applyNumberFormat="1" applyFont="1" applyFill="1" applyBorder="1" applyAlignment="1" applyProtection="1">
      <alignment vertical="center"/>
    </xf>
    <xf numFmtId="44" fontId="7" fillId="2" borderId="40" xfId="0" applyNumberFormat="1" applyFont="1" applyFill="1" applyBorder="1" applyAlignment="1" applyProtection="1">
      <alignment vertical="center"/>
    </xf>
    <xf numFmtId="44" fontId="7" fillId="2" borderId="41" xfId="0" applyNumberFormat="1" applyFont="1" applyFill="1" applyBorder="1" applyAlignment="1" applyProtection="1">
      <alignment vertical="center"/>
    </xf>
    <xf numFmtId="44" fontId="7" fillId="2" borderId="39" xfId="0" applyNumberFormat="1" applyFont="1" applyFill="1" applyBorder="1" applyAlignment="1" applyProtection="1">
      <alignment horizontal="center" vertical="center"/>
    </xf>
    <xf numFmtId="44" fontId="7" fillId="2" borderId="40" xfId="0" applyNumberFormat="1" applyFont="1" applyFill="1" applyBorder="1" applyAlignment="1" applyProtection="1">
      <alignment horizontal="center" vertical="center"/>
    </xf>
    <xf numFmtId="44" fontId="7" fillId="2" borderId="41" xfId="0" applyNumberFormat="1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44" fontId="12" fillId="2" borderId="40" xfId="0" applyNumberFormat="1" applyFont="1" applyFill="1" applyBorder="1" applyAlignment="1" applyProtection="1">
      <alignment horizontal="center" vertical="center"/>
    </xf>
    <xf numFmtId="0" fontId="7" fillId="8" borderId="32" xfId="0" applyNumberFormat="1" applyFont="1" applyFill="1" applyBorder="1" applyAlignment="1" applyProtection="1">
      <alignment horizontal="center" vertical="center"/>
      <protection locked="0"/>
    </xf>
    <xf numFmtId="2" fontId="7" fillId="8" borderId="3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44" fontId="12" fillId="0" borderId="39" xfId="1" applyFont="1" applyFill="1" applyBorder="1" applyAlignment="1" applyProtection="1">
      <alignment horizontal="center" vertical="center"/>
    </xf>
    <xf numFmtId="44" fontId="12" fillId="0" borderId="40" xfId="1" applyFont="1" applyFill="1" applyBorder="1" applyAlignment="1" applyProtection="1">
      <alignment horizontal="center" vertical="center"/>
    </xf>
    <xf numFmtId="44" fontId="12" fillId="0" borderId="41" xfId="1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28" fillId="2" borderId="8" xfId="0" applyFont="1" applyFill="1" applyBorder="1" applyAlignment="1" applyProtection="1">
      <alignment horizontal="left"/>
    </xf>
    <xf numFmtId="164" fontId="28" fillId="8" borderId="8" xfId="0" applyNumberFormat="1" applyFont="1" applyFill="1" applyBorder="1" applyAlignment="1" applyProtection="1">
      <alignment horizontal="left"/>
      <protection locked="0"/>
    </xf>
    <xf numFmtId="44" fontId="7" fillId="2" borderId="15" xfId="0" applyNumberFormat="1" applyFont="1" applyFill="1" applyBorder="1" applyAlignment="1" applyProtection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30" xfId="0" applyFont="1" applyFill="1" applyBorder="1" applyAlignment="1" applyProtection="1">
      <alignment horizontal="left"/>
    </xf>
    <xf numFmtId="0" fontId="44" fillId="5" borderId="0" xfId="2" quotePrefix="1" applyFill="1" applyAlignment="1" applyProtection="1">
      <alignment horizontal="center"/>
    </xf>
    <xf numFmtId="0" fontId="0" fillId="2" borderId="35" xfId="0" applyFont="1" applyFill="1" applyBorder="1" applyAlignment="1" applyProtection="1">
      <alignment horizontal="left"/>
      <protection locked="0"/>
    </xf>
    <xf numFmtId="0" fontId="0" fillId="2" borderId="45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left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0" fontId="28" fillId="2" borderId="8" xfId="0" applyNumberFormat="1" applyFont="1" applyFill="1" applyBorder="1" applyAlignment="1" applyProtection="1">
      <alignment horizontal="left"/>
    </xf>
    <xf numFmtId="0" fontId="11" fillId="2" borderId="36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19" fillId="2" borderId="43" xfId="0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 applyProtection="1">
      <alignment horizontal="left" vertical="center"/>
    </xf>
    <xf numFmtId="0" fontId="19" fillId="2" borderId="44" xfId="0" applyFont="1" applyFill="1" applyBorder="1" applyAlignment="1" applyProtection="1">
      <alignment horizontal="left" vertical="center"/>
    </xf>
    <xf numFmtId="0" fontId="19" fillId="2" borderId="16" xfId="0" applyNumberFormat="1" applyFont="1" applyFill="1" applyBorder="1" applyAlignment="1" applyProtection="1">
      <alignment horizontal="left" vertical="center"/>
    </xf>
    <xf numFmtId="0" fontId="19" fillId="2" borderId="10" xfId="0" applyNumberFormat="1" applyFont="1" applyFill="1" applyBorder="1" applyAlignment="1" applyProtection="1">
      <alignment horizontal="left" vertical="center"/>
    </xf>
    <xf numFmtId="0" fontId="19" fillId="2" borderId="44" xfId="0" applyNumberFormat="1" applyFont="1" applyFill="1" applyBorder="1" applyAlignment="1" applyProtection="1">
      <alignment horizontal="left" vertical="center"/>
    </xf>
    <xf numFmtId="165" fontId="19" fillId="2" borderId="43" xfId="0" applyNumberFormat="1" applyFont="1" applyFill="1" applyBorder="1" applyAlignment="1" applyProtection="1">
      <alignment horizontal="center" vertical="center"/>
    </xf>
    <xf numFmtId="165" fontId="19" fillId="2" borderId="17" xfId="0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13C0BE"/>
        </patternFill>
      </fill>
    </dxf>
  </dxfs>
  <tableStyles count="0" defaultTableStyle="TableStyleMedium2" defaultPivotStyle="PivotStyleLight16"/>
  <colors>
    <mruColors>
      <color rgb="FFA7E719"/>
      <color rgb="FFFF6D6D"/>
      <color rgb="FF10A8A4"/>
      <color rgb="FFC7EFE5"/>
      <color rgb="FFABA7F3"/>
      <color rgb="FFAEE0E0"/>
      <color rgb="FFF6F490"/>
      <color rgb="FF8BD1C4"/>
      <color rgb="FF13C0BE"/>
      <color rgb="FF97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3</xdr:col>
      <xdr:colOff>517525</xdr:colOff>
      <xdr:row>4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27"/>
        <a:stretch/>
      </xdr:blipFill>
      <xdr:spPr>
        <a:xfrm>
          <a:off x="180975" y="114300"/>
          <a:ext cx="1152525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639298</xdr:colOff>
      <xdr:row>14</xdr:row>
      <xdr:rowOff>206257</xdr:rowOff>
    </xdr:from>
    <xdr:to>
      <xdr:col>3</xdr:col>
      <xdr:colOff>963148</xdr:colOff>
      <xdr:row>16</xdr:row>
      <xdr:rowOff>30885</xdr:rowOff>
    </xdr:to>
    <xdr:pic>
      <xdr:nvPicPr>
        <xdr:cNvPr id="3" name="Picture 2" descr="N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439" y="5212835"/>
          <a:ext cx="323850" cy="300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626409</xdr:colOff>
      <xdr:row>19</xdr:row>
      <xdr:rowOff>220266</xdr:rowOff>
    </xdr:from>
    <xdr:to>
      <xdr:col>3</xdr:col>
      <xdr:colOff>959784</xdr:colOff>
      <xdr:row>21</xdr:row>
      <xdr:rowOff>42092</xdr:rowOff>
    </xdr:to>
    <xdr:pic>
      <xdr:nvPicPr>
        <xdr:cNvPr id="5" name="Picture 4" descr="No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550" y="5703094"/>
          <a:ext cx="333375" cy="298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642771</xdr:colOff>
      <xdr:row>28</xdr:row>
      <xdr:rowOff>0</xdr:rowOff>
    </xdr:from>
    <xdr:to>
      <xdr:col>3</xdr:col>
      <xdr:colOff>976146</xdr:colOff>
      <xdr:row>29</xdr:row>
      <xdr:rowOff>59951</xdr:rowOff>
    </xdr:to>
    <xdr:pic>
      <xdr:nvPicPr>
        <xdr:cNvPr id="8" name="Picture 7" descr="No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951" y="6449391"/>
          <a:ext cx="333375" cy="2790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31050</xdr:colOff>
      <xdr:row>8</xdr:row>
      <xdr:rowOff>55290</xdr:rowOff>
    </xdr:from>
    <xdr:ext cx="2459487" cy="649731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256862">
          <a:off x="31050" y="1884090"/>
          <a:ext cx="2459487" cy="6497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rgbClr val="10A8A4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New for 2022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21772</xdr:rowOff>
    </xdr:from>
    <xdr:to>
      <xdr:col>1</xdr:col>
      <xdr:colOff>1209675</xdr:colOff>
      <xdr:row>4</xdr:row>
      <xdr:rowOff>238220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88"/>
        <a:stretch/>
      </xdr:blipFill>
      <xdr:spPr>
        <a:xfrm>
          <a:off x="266700" y="97972"/>
          <a:ext cx="1143000" cy="1168948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1</xdr:row>
      <xdr:rowOff>57152</xdr:rowOff>
    </xdr:from>
    <xdr:to>
      <xdr:col>10</xdr:col>
      <xdr:colOff>639900</xdr:colOff>
      <xdr:row>3</xdr:row>
      <xdr:rowOff>19051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753100" y="133352"/>
          <a:ext cx="525600" cy="561974"/>
          <a:chOff x="89848" y="-16827"/>
          <a:chExt cx="826322" cy="829253"/>
        </a:xfrm>
      </xdr:grpSpPr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89848" y="37726"/>
            <a:ext cx="826322" cy="774700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5" name="Text Box 17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1516" y="-16827"/>
            <a:ext cx="555953" cy="748199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oneCellAnchor>
    <xdr:from>
      <xdr:col>0</xdr:col>
      <xdr:colOff>34280</xdr:colOff>
      <xdr:row>24</xdr:row>
      <xdr:rowOff>242570</xdr:rowOff>
    </xdr:from>
    <xdr:ext cx="2332973" cy="635181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063700">
          <a:off x="34280" y="7462520"/>
          <a:ext cx="2332973" cy="63518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rgbClr val="10A8A4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New for 2022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32976</xdr:rowOff>
    </xdr:from>
    <xdr:to>
      <xdr:col>2</xdr:col>
      <xdr:colOff>295382</xdr:colOff>
      <xdr:row>5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23823" y="80601"/>
          <a:ext cx="1263165" cy="1205273"/>
        </a:xfrm>
        <a:prstGeom prst="rect">
          <a:avLst/>
        </a:prstGeom>
      </xdr:spPr>
    </xdr:pic>
    <xdr:clientData/>
  </xdr:twoCellAnchor>
  <xdr:twoCellAnchor>
    <xdr:from>
      <xdr:col>9</xdr:col>
      <xdr:colOff>668319</xdr:colOff>
      <xdr:row>1</xdr:row>
      <xdr:rowOff>17221</xdr:rowOff>
    </xdr:from>
    <xdr:to>
      <xdr:col>9</xdr:col>
      <xdr:colOff>1193919</xdr:colOff>
      <xdr:row>3</xdr:row>
      <xdr:rowOff>31389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821469" y="64846"/>
          <a:ext cx="525600" cy="585668"/>
          <a:chOff x="7974847" y="1160912"/>
          <a:chExt cx="672353" cy="741642"/>
        </a:xfrm>
      </xdr:grpSpPr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7974847" y="1244712"/>
            <a:ext cx="672353" cy="657842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8" name="Text Box 170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51416" y="1160912"/>
            <a:ext cx="346505" cy="531421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52666</xdr:colOff>
      <xdr:row>1</xdr:row>
      <xdr:rowOff>27458</xdr:rowOff>
    </xdr:from>
    <xdr:to>
      <xdr:col>3</xdr:col>
      <xdr:colOff>420028</xdr:colOff>
      <xdr:row>4</xdr:row>
      <xdr:rowOff>152401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/>
        <a:srcRect t="-1" b="4456"/>
        <a:stretch/>
      </xdr:blipFill>
      <xdr:spPr>
        <a:xfrm>
          <a:off x="100291" y="103658"/>
          <a:ext cx="1224612" cy="1163168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1</xdr:row>
      <xdr:rowOff>104774</xdr:rowOff>
    </xdr:from>
    <xdr:to>
      <xdr:col>12</xdr:col>
      <xdr:colOff>681361</xdr:colOff>
      <xdr:row>3</xdr:row>
      <xdr:rowOff>85724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6048375" y="180974"/>
          <a:ext cx="567061" cy="676275"/>
          <a:chOff x="5829300" y="22826"/>
          <a:chExt cx="525600" cy="620225"/>
        </a:xfrm>
      </xdr:grpSpPr>
      <xdr:sp macro="" textlink="">
        <xdr:nvSpPr>
          <xdr:cNvPr id="26" name="Oval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829300" y="56303"/>
            <a:ext cx="525600" cy="525600"/>
          </a:xfrm>
          <a:prstGeom prst="ellipse">
            <a:avLst/>
          </a:prstGeom>
          <a:solidFill>
            <a:srgbClr val="FFFFFF"/>
          </a:solidFill>
          <a:ln w="50800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AU"/>
          </a:p>
        </xdr:txBody>
      </xdr:sp>
      <xdr:sp macro="" textlink="">
        <xdr:nvSpPr>
          <xdr:cNvPr id="27" name="Text Box 17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3995" y="22826"/>
            <a:ext cx="459982" cy="620225"/>
          </a:xfrm>
          <a:prstGeom prst="rect">
            <a:avLst/>
          </a:prstGeom>
          <a:noFill/>
          <a:ln>
            <a:noFill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AU" sz="3000" b="1">
                <a:solidFill>
                  <a:srgbClr val="FF0000"/>
                </a:solidFill>
                <a:effectLst/>
                <a:latin typeface="Century Gothic" panose="020B0502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3</a:t>
            </a:r>
            <a:endParaRPr lang="en-AU" sz="3000">
              <a:effectLst/>
              <a:latin typeface="Cambria" panose="02040503050406030204" pitchFamily="18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R11:S16" totalsRowShown="0" headerRowDxfId="3" dataDxfId="2">
  <autoFilter ref="R11:S16" xr:uid="{00000000-0009-0000-0100-000001000000}"/>
  <tableColumns count="2">
    <tableColumn id="1" xr3:uid="{00000000-0010-0000-0000-000001000000}" name="Affiliate Checkbox" dataDxfId="1"/>
    <tableColumn id="2" xr3:uid="{00000000-0010-0000-0000-000002000000}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estivalofmusic.org.au/2022-affiliation-terms-and-conditions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estivalofmusic.org.au/2022-hourly-paid-instructor-terms-and-condi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showGridLines="0" showRowColHeaders="0" zoomScale="90" zoomScaleNormal="90" workbookViewId="0">
      <selection activeCell="B6" sqref="B6"/>
    </sheetView>
  </sheetViews>
  <sheetFormatPr defaultRowHeight="18.75" x14ac:dyDescent="0.3"/>
  <cols>
    <col min="1" max="1" width="1.5703125" customWidth="1"/>
    <col min="2" max="2" width="1.85546875" style="1" customWidth="1"/>
    <col min="3" max="3" width="8.85546875" customWidth="1"/>
    <col min="4" max="4" width="15.85546875" customWidth="1"/>
    <col min="5" max="5" width="15.7109375" customWidth="1"/>
    <col min="6" max="9" width="10.5703125" customWidth="1"/>
    <col min="10" max="10" width="14.140625" customWidth="1"/>
    <col min="11" max="11" width="5.42578125" customWidth="1"/>
    <col min="12" max="12" width="6" customWidth="1"/>
  </cols>
  <sheetData>
    <row r="1" spans="1:15" ht="7.5" customHeight="1" thickBot="1" x14ac:dyDescent="0.35"/>
    <row r="2" spans="1:15" ht="12" customHeight="1" x14ac:dyDescent="0.3">
      <c r="A2" s="3"/>
      <c r="B2" s="12"/>
      <c r="C2" s="13"/>
      <c r="D2" s="13"/>
      <c r="E2" s="13"/>
      <c r="F2" s="13"/>
      <c r="G2" s="13"/>
      <c r="H2" s="13"/>
      <c r="I2" s="13"/>
      <c r="J2" s="13"/>
      <c r="K2" s="14"/>
    </row>
    <row r="3" spans="1:15" ht="35.25" customHeight="1" x14ac:dyDescent="0.5">
      <c r="A3" s="3"/>
      <c r="B3" s="5"/>
      <c r="C3" s="21" t="s">
        <v>27</v>
      </c>
      <c r="D3" s="224" t="s">
        <v>94</v>
      </c>
      <c r="E3" s="224"/>
      <c r="F3" s="224"/>
      <c r="G3" s="224"/>
      <c r="H3" s="224"/>
      <c r="I3" s="224"/>
      <c r="J3" s="224"/>
      <c r="K3" s="225"/>
    </row>
    <row r="4" spans="1:15" ht="27.75" customHeight="1" x14ac:dyDescent="0.3">
      <c r="A4" s="3"/>
      <c r="B4" s="5"/>
      <c r="C4" s="32"/>
      <c r="D4" s="226" t="s">
        <v>26</v>
      </c>
      <c r="E4" s="226"/>
      <c r="F4" s="226"/>
      <c r="G4" s="226"/>
      <c r="H4" s="226"/>
      <c r="I4" s="226"/>
      <c r="J4" s="226"/>
      <c r="K4" s="227"/>
    </row>
    <row r="5" spans="1:15" ht="24" customHeight="1" thickBot="1" x14ac:dyDescent="0.3">
      <c r="A5" s="3"/>
      <c r="B5" s="15"/>
      <c r="C5" s="10"/>
      <c r="D5" s="10"/>
      <c r="E5" s="10"/>
      <c r="F5" s="10"/>
      <c r="G5" s="10"/>
      <c r="H5" s="10"/>
      <c r="I5" s="10"/>
      <c r="J5" s="10"/>
      <c r="K5" s="11"/>
    </row>
    <row r="6" spans="1:15" ht="12" customHeight="1" x14ac:dyDescent="0.3">
      <c r="A6" s="3"/>
      <c r="B6" s="5"/>
      <c r="C6" s="28"/>
      <c r="D6" s="28"/>
      <c r="E6" s="28"/>
      <c r="F6" s="28"/>
      <c r="G6" s="28"/>
      <c r="H6" s="28"/>
      <c r="I6" s="28"/>
      <c r="J6" s="28"/>
      <c r="K6" s="33"/>
    </row>
    <row r="7" spans="1:15" ht="7.5" customHeight="1" x14ac:dyDescent="0.3">
      <c r="A7" s="3"/>
      <c r="B7" s="5"/>
      <c r="C7" s="28"/>
      <c r="D7" s="28"/>
      <c r="E7" s="28"/>
      <c r="F7" s="28"/>
      <c r="G7" s="28"/>
      <c r="H7" s="28"/>
      <c r="I7" s="28"/>
      <c r="J7" s="28"/>
      <c r="K7" s="33"/>
    </row>
    <row r="8" spans="1:15" ht="19.5" customHeight="1" x14ac:dyDescent="0.25">
      <c r="A8" s="3"/>
      <c r="B8" s="200"/>
      <c r="C8" s="201"/>
      <c r="D8" s="201"/>
      <c r="E8" s="201"/>
      <c r="F8" s="201"/>
      <c r="G8" s="201"/>
      <c r="H8" s="201"/>
      <c r="I8" s="201"/>
      <c r="J8" s="201"/>
      <c r="K8" s="202"/>
      <c r="L8" s="9"/>
    </row>
    <row r="9" spans="1:15" s="9" customFormat="1" ht="15.75" customHeight="1" x14ac:dyDescent="0.3">
      <c r="A9" s="8"/>
      <c r="B9" s="203"/>
      <c r="C9" s="204"/>
      <c r="D9" s="205"/>
      <c r="E9" s="204"/>
      <c r="F9" s="204"/>
      <c r="G9" s="204"/>
      <c r="H9" s="204"/>
      <c r="I9" s="204"/>
      <c r="J9" s="204"/>
      <c r="K9" s="206"/>
    </row>
    <row r="10" spans="1:15" ht="19.5" customHeight="1" x14ac:dyDescent="0.35">
      <c r="A10" s="3"/>
      <c r="B10" s="228" t="s">
        <v>107</v>
      </c>
      <c r="C10" s="229"/>
      <c r="D10" s="229"/>
      <c r="E10" s="229"/>
      <c r="F10" s="229"/>
      <c r="G10" s="229"/>
      <c r="H10" s="229"/>
      <c r="I10" s="229"/>
      <c r="J10" s="229"/>
      <c r="K10" s="230"/>
      <c r="O10" s="22"/>
    </row>
    <row r="11" spans="1:15" ht="19.5" customHeight="1" x14ac:dyDescent="0.35">
      <c r="A11" s="3"/>
      <c r="B11" s="228" t="s">
        <v>108</v>
      </c>
      <c r="C11" s="229"/>
      <c r="D11" s="229"/>
      <c r="E11" s="229"/>
      <c r="F11" s="229"/>
      <c r="G11" s="229"/>
      <c r="H11" s="229"/>
      <c r="I11" s="229"/>
      <c r="J11" s="229"/>
      <c r="K11" s="230"/>
      <c r="O11" s="22"/>
    </row>
    <row r="12" spans="1:15" x14ac:dyDescent="0.3">
      <c r="B12" s="228" t="s">
        <v>109</v>
      </c>
      <c r="C12" s="229"/>
      <c r="D12" s="229"/>
      <c r="E12" s="229"/>
      <c r="F12" s="229"/>
      <c r="G12" s="229"/>
      <c r="H12" s="229"/>
      <c r="I12" s="229"/>
      <c r="J12" s="229"/>
      <c r="K12" s="230"/>
    </row>
    <row r="13" spans="1:15" ht="15" customHeight="1" x14ac:dyDescent="0.25">
      <c r="B13" s="209"/>
      <c r="C13" s="210"/>
      <c r="D13" s="210"/>
      <c r="E13" s="210"/>
      <c r="F13" s="210"/>
      <c r="G13" s="210"/>
      <c r="H13" s="210"/>
      <c r="I13" s="210"/>
      <c r="J13" s="210"/>
      <c r="K13" s="211"/>
    </row>
    <row r="14" spans="1:15" x14ac:dyDescent="0.3">
      <c r="B14" s="5"/>
      <c r="C14" s="195"/>
      <c r="D14" s="195"/>
      <c r="E14" s="195"/>
      <c r="F14" s="195"/>
      <c r="G14" s="195"/>
      <c r="H14" s="195"/>
      <c r="I14" s="195"/>
      <c r="J14" s="195"/>
      <c r="K14" s="196"/>
    </row>
    <row r="15" spans="1:15" x14ac:dyDescent="0.3">
      <c r="B15" s="5"/>
      <c r="C15" s="38"/>
      <c r="D15" s="38"/>
      <c r="E15" s="38"/>
      <c r="F15" s="38"/>
      <c r="G15" s="38"/>
      <c r="H15" s="38"/>
      <c r="I15" s="38"/>
      <c r="J15" s="38"/>
      <c r="K15" s="39"/>
    </row>
    <row r="16" spans="1:15" x14ac:dyDescent="0.3">
      <c r="B16" s="5"/>
      <c r="C16" s="223" t="s">
        <v>32</v>
      </c>
      <c r="D16" s="223"/>
      <c r="E16" s="45" t="s">
        <v>98</v>
      </c>
      <c r="F16" s="45"/>
      <c r="G16" s="45"/>
      <c r="H16" s="45"/>
      <c r="I16" s="45"/>
      <c r="J16" s="86"/>
      <c r="K16" s="39"/>
    </row>
    <row r="17" spans="2:11" x14ac:dyDescent="0.3">
      <c r="B17" s="5"/>
      <c r="C17" s="179"/>
      <c r="D17" s="179"/>
      <c r="E17" s="186" t="s">
        <v>116</v>
      </c>
      <c r="F17" s="45"/>
      <c r="G17" s="45"/>
      <c r="H17" s="45"/>
      <c r="I17" s="45"/>
      <c r="J17" s="86"/>
      <c r="K17" s="39"/>
    </row>
    <row r="18" spans="2:11" x14ac:dyDescent="0.3">
      <c r="B18" s="5"/>
      <c r="C18" s="179"/>
      <c r="D18" s="179"/>
      <c r="E18" s="89" t="s">
        <v>105</v>
      </c>
      <c r="F18" s="41"/>
      <c r="G18" s="41"/>
      <c r="H18" s="41"/>
      <c r="I18" s="41"/>
      <c r="J18" s="38"/>
      <c r="K18" s="39"/>
    </row>
    <row r="19" spans="2:11" x14ac:dyDescent="0.3">
      <c r="B19" s="5"/>
      <c r="C19" s="81"/>
      <c r="D19" s="81"/>
      <c r="E19" s="89" t="s">
        <v>106</v>
      </c>
      <c r="F19" s="41"/>
      <c r="G19" s="41"/>
      <c r="H19" s="41"/>
      <c r="I19" s="41"/>
      <c r="J19" s="38"/>
      <c r="K19" s="39"/>
    </row>
    <row r="20" spans="2:11" x14ac:dyDescent="0.3">
      <c r="B20" s="5"/>
      <c r="C20" s="44"/>
      <c r="D20" s="44"/>
      <c r="E20" s="44"/>
      <c r="F20" s="41"/>
      <c r="G20" s="41"/>
      <c r="H20" s="41"/>
      <c r="I20" s="41"/>
      <c r="J20" s="38"/>
      <c r="K20" s="39"/>
    </row>
    <row r="21" spans="2:11" x14ac:dyDescent="0.3">
      <c r="B21" s="5"/>
      <c r="C21" s="223" t="s">
        <v>32</v>
      </c>
      <c r="D21" s="223"/>
      <c r="E21" s="214" t="s">
        <v>99</v>
      </c>
      <c r="F21" s="214"/>
      <c r="G21" s="214"/>
      <c r="H21" s="214"/>
      <c r="I21" s="214"/>
      <c r="J21" s="86"/>
      <c r="K21" s="39"/>
    </row>
    <row r="22" spans="2:11" x14ac:dyDescent="0.3">
      <c r="B22" s="5"/>
      <c r="C22" s="179"/>
      <c r="D22" s="179"/>
      <c r="E22" s="187" t="s">
        <v>116</v>
      </c>
      <c r="F22" s="184"/>
      <c r="G22" s="184"/>
      <c r="H22" s="184"/>
      <c r="I22" s="184"/>
      <c r="J22" s="215"/>
      <c r="K22" s="39"/>
    </row>
    <row r="23" spans="2:11" x14ac:dyDescent="0.3">
      <c r="B23" s="5"/>
      <c r="C23" s="95"/>
      <c r="D23" s="95"/>
      <c r="E23" s="43" t="s">
        <v>111</v>
      </c>
      <c r="F23" s="38"/>
      <c r="G23" s="38"/>
      <c r="H23" s="38"/>
      <c r="I23" s="38"/>
      <c r="J23" s="38"/>
      <c r="K23" s="39"/>
    </row>
    <row r="24" spans="2:11" x14ac:dyDescent="0.3">
      <c r="B24" s="5"/>
      <c r="C24" s="179"/>
      <c r="D24" s="179"/>
      <c r="E24" s="188" t="s">
        <v>110</v>
      </c>
      <c r="F24" s="38"/>
      <c r="G24" s="38"/>
      <c r="H24" s="38"/>
      <c r="I24" s="38"/>
      <c r="J24" s="38"/>
      <c r="K24" s="39"/>
    </row>
    <row r="25" spans="2:11" x14ac:dyDescent="0.3">
      <c r="B25" s="5"/>
      <c r="C25" s="67"/>
      <c r="D25" s="68"/>
      <c r="E25" s="43" t="s">
        <v>100</v>
      </c>
      <c r="F25" s="38"/>
      <c r="G25" s="38"/>
      <c r="H25" s="38"/>
      <c r="I25" s="38"/>
      <c r="J25" s="38"/>
      <c r="K25" s="39"/>
    </row>
    <row r="26" spans="2:11" x14ac:dyDescent="0.3">
      <c r="B26" s="5"/>
      <c r="C26" s="67"/>
      <c r="D26" s="68"/>
      <c r="E26" s="43" t="s">
        <v>101</v>
      </c>
      <c r="F26" s="38"/>
      <c r="G26" s="38"/>
      <c r="H26" s="38"/>
      <c r="I26" s="38"/>
      <c r="J26" s="38"/>
      <c r="K26" s="39"/>
    </row>
    <row r="27" spans="2:11" x14ac:dyDescent="0.3">
      <c r="B27" s="5"/>
      <c r="C27" s="67"/>
      <c r="D27" s="68"/>
      <c r="E27" s="88" t="s">
        <v>90</v>
      </c>
      <c r="F27" s="38"/>
      <c r="G27" s="38"/>
      <c r="H27" s="38"/>
      <c r="I27" s="38"/>
      <c r="J27" s="38"/>
      <c r="K27" s="39"/>
    </row>
    <row r="28" spans="2:11" x14ac:dyDescent="0.3">
      <c r="B28" s="5"/>
      <c r="C28" s="67"/>
      <c r="D28" s="68"/>
      <c r="E28" s="88"/>
      <c r="F28" s="38"/>
      <c r="G28" s="38"/>
      <c r="H28" s="38"/>
      <c r="I28" s="38"/>
      <c r="J28" s="38"/>
      <c r="K28" s="39"/>
    </row>
    <row r="29" spans="2:11" x14ac:dyDescent="0.3">
      <c r="B29" s="5"/>
      <c r="C29" s="223" t="s">
        <v>32</v>
      </c>
      <c r="D29" s="223"/>
      <c r="E29" s="87" t="s">
        <v>67</v>
      </c>
      <c r="F29" s="42"/>
      <c r="G29" s="42"/>
      <c r="H29" s="42"/>
      <c r="I29" s="42"/>
      <c r="J29" s="38"/>
      <c r="K29" s="39"/>
    </row>
    <row r="30" spans="2:11" x14ac:dyDescent="0.3">
      <c r="B30" s="5"/>
      <c r="C30" s="178"/>
      <c r="D30" s="178"/>
      <c r="E30" s="185" t="s">
        <v>116</v>
      </c>
      <c r="F30" s="42"/>
      <c r="G30" s="42"/>
      <c r="H30" s="42"/>
      <c r="I30" s="42"/>
      <c r="J30" s="38"/>
      <c r="K30" s="39"/>
    </row>
    <row r="31" spans="2:11" x14ac:dyDescent="0.3">
      <c r="B31" s="5"/>
      <c r="C31" s="67"/>
      <c r="D31" s="68"/>
      <c r="E31" s="88" t="s">
        <v>89</v>
      </c>
      <c r="F31" s="38"/>
      <c r="G31" s="38"/>
      <c r="H31" s="38"/>
      <c r="I31" s="38"/>
      <c r="J31" s="38"/>
      <c r="K31" s="39"/>
    </row>
    <row r="32" spans="2:11" x14ac:dyDescent="0.3">
      <c r="B32" s="5"/>
      <c r="C32" s="67"/>
      <c r="D32" s="68"/>
      <c r="E32" s="88"/>
      <c r="F32" s="38"/>
      <c r="G32" s="38"/>
      <c r="H32" s="38"/>
      <c r="I32" s="38"/>
      <c r="J32" s="38"/>
      <c r="K32" s="39"/>
    </row>
    <row r="33" spans="2:11" ht="17.25" customHeight="1" x14ac:dyDescent="0.3">
      <c r="B33" s="5"/>
      <c r="C33" s="3"/>
      <c r="D33" s="222" t="s">
        <v>93</v>
      </c>
      <c r="E33" s="222"/>
      <c r="F33" s="38"/>
      <c r="G33" s="38"/>
      <c r="H33" s="38"/>
      <c r="I33" s="38"/>
      <c r="J33" s="38"/>
      <c r="K33" s="39"/>
    </row>
    <row r="34" spans="2:11" ht="17.25" customHeight="1" x14ac:dyDescent="0.3">
      <c r="B34" s="5"/>
      <c r="C34" s="3"/>
      <c r="D34" s="38"/>
      <c r="E34" s="40" t="s">
        <v>28</v>
      </c>
      <c r="F34" s="40" t="s">
        <v>18</v>
      </c>
      <c r="G34" s="38"/>
      <c r="H34" s="38"/>
      <c r="I34" s="38"/>
      <c r="J34" s="38"/>
      <c r="K34" s="39"/>
    </row>
    <row r="35" spans="2:11" ht="17.25" customHeight="1" x14ac:dyDescent="0.3">
      <c r="B35" s="5"/>
      <c r="C35" s="3"/>
      <c r="D35" s="38"/>
      <c r="E35" s="40" t="s">
        <v>19</v>
      </c>
      <c r="F35" s="40" t="s">
        <v>20</v>
      </c>
      <c r="G35" s="40" t="s">
        <v>29</v>
      </c>
      <c r="H35" s="38"/>
      <c r="I35" s="38"/>
      <c r="J35" s="38"/>
      <c r="K35" s="39"/>
    </row>
    <row r="36" spans="2:11" ht="17.25" customHeight="1" x14ac:dyDescent="0.3">
      <c r="B36" s="5"/>
      <c r="C36" s="3"/>
      <c r="D36" s="38"/>
      <c r="E36" s="40" t="s">
        <v>30</v>
      </c>
      <c r="F36" s="40" t="s">
        <v>31</v>
      </c>
      <c r="G36" s="38"/>
      <c r="H36" s="38"/>
      <c r="I36" s="38"/>
      <c r="J36" s="38"/>
      <c r="K36" s="39"/>
    </row>
    <row r="37" spans="2:11" ht="17.25" customHeight="1" x14ac:dyDescent="0.3">
      <c r="B37" s="5"/>
      <c r="C37" s="3"/>
      <c r="D37" s="38"/>
      <c r="E37" s="40" t="s">
        <v>21</v>
      </c>
      <c r="F37" s="40" t="s">
        <v>88</v>
      </c>
      <c r="G37" s="38"/>
      <c r="H37" s="38"/>
      <c r="I37" s="38"/>
      <c r="J37" s="38"/>
      <c r="K37" s="39"/>
    </row>
    <row r="38" spans="2:11" x14ac:dyDescent="0.3">
      <c r="B38" s="5"/>
      <c r="C38" s="38"/>
      <c r="D38" s="38"/>
      <c r="E38" s="38"/>
      <c r="F38" s="38"/>
      <c r="G38" s="38"/>
      <c r="H38" s="38"/>
      <c r="I38" s="38"/>
      <c r="J38" s="38"/>
      <c r="K38" s="39"/>
    </row>
    <row r="39" spans="2:11" x14ac:dyDescent="0.3">
      <c r="B39" s="5"/>
      <c r="C39" s="221" t="s">
        <v>115</v>
      </c>
      <c r="D39" s="221"/>
      <c r="E39" s="221"/>
      <c r="F39" s="221"/>
      <c r="G39" s="221"/>
      <c r="H39" s="221"/>
      <c r="I39" s="221"/>
      <c r="J39" s="221"/>
      <c r="K39" s="180"/>
    </row>
    <row r="40" spans="2:11" ht="19.5" thickBot="1" x14ac:dyDescent="0.35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1" x14ac:dyDescent="0.3">
      <c r="E41" s="1"/>
    </row>
    <row r="42" spans="2:11" x14ac:dyDescent="0.3">
      <c r="E42" s="1"/>
    </row>
    <row r="43" spans="2:11" x14ac:dyDescent="0.3">
      <c r="E43" s="1"/>
    </row>
  </sheetData>
  <sheetProtection algorithmName="SHA-512" hashValue="d7e0VAsLlg1lRUHj0nH5qrQH19B9PiHQaCbAJ6GyrPmJG2fmviY+PZl3rubGfqUkdr/e3fSeNClLE0bXtnC7iw==" saltValue="wJvcK3z5gz12BtOHW/iNmA==" spinCount="100000" sheet="1" objects="1" scenarios="1" selectLockedCells="1"/>
  <mergeCells count="10">
    <mergeCell ref="C39:J39"/>
    <mergeCell ref="D33:E33"/>
    <mergeCell ref="C29:D29"/>
    <mergeCell ref="D3:K3"/>
    <mergeCell ref="D4:K4"/>
    <mergeCell ref="C16:D16"/>
    <mergeCell ref="C21:D21"/>
    <mergeCell ref="B10:K10"/>
    <mergeCell ref="B11:K11"/>
    <mergeCell ref="B12:K12"/>
  </mergeCells>
  <pageMargins left="0.54" right="0.61" top="0.42" bottom="0.27" header="0.2" footer="0.2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BD1C4"/>
    <pageSetUpPr fitToPage="1"/>
  </sheetPr>
  <dimension ref="A1:O35"/>
  <sheetViews>
    <sheetView showGridLines="0" showRowColHeaders="0" zoomScaleNormal="100" workbookViewId="0">
      <selection activeCell="C13" sqref="C13:K13"/>
    </sheetView>
  </sheetViews>
  <sheetFormatPr defaultRowHeight="18.75" x14ac:dyDescent="0.3"/>
  <cols>
    <col min="1" max="1" width="3" customWidth="1"/>
    <col min="2" max="2" width="29.7109375" style="1" customWidth="1"/>
    <col min="3" max="3" width="6.140625" customWidth="1"/>
    <col min="4" max="5" width="6.42578125" customWidth="1"/>
    <col min="6" max="6" width="5.42578125" customWidth="1"/>
    <col min="7" max="7" width="7.28515625" customWidth="1"/>
    <col min="8" max="8" width="6.140625" customWidth="1"/>
    <col min="9" max="9" width="6.28515625" customWidth="1"/>
    <col min="10" max="10" width="7.7109375" customWidth="1"/>
    <col min="11" max="11" width="11.85546875" customWidth="1"/>
    <col min="12" max="12" width="6" customWidth="1"/>
    <col min="14" max="15" width="8.85546875" hidden="1" customWidth="1"/>
  </cols>
  <sheetData>
    <row r="1" spans="1:11" ht="6" customHeight="1" thickBot="1" x14ac:dyDescent="0.35"/>
    <row r="2" spans="1:11" ht="12" customHeight="1" x14ac:dyDescent="0.3">
      <c r="A2" s="3"/>
      <c r="B2" s="12"/>
      <c r="C2" s="13"/>
      <c r="D2" s="13"/>
      <c r="E2" s="13"/>
      <c r="F2" s="13"/>
      <c r="G2" s="13"/>
      <c r="H2" s="13"/>
      <c r="I2" s="13"/>
      <c r="J2" s="13"/>
      <c r="K2" s="14"/>
    </row>
    <row r="3" spans="1:11" ht="35.25" customHeight="1" x14ac:dyDescent="0.5">
      <c r="A3" s="3"/>
      <c r="B3" s="5"/>
      <c r="C3" s="259" t="s">
        <v>123</v>
      </c>
      <c r="D3" s="259"/>
      <c r="E3" s="259"/>
      <c r="F3" s="259"/>
      <c r="G3" s="259"/>
      <c r="H3" s="259"/>
      <c r="I3" s="259"/>
      <c r="J3" s="259"/>
      <c r="K3" s="260"/>
    </row>
    <row r="4" spans="1:11" ht="27.75" customHeight="1" x14ac:dyDescent="0.3">
      <c r="A4" s="3"/>
      <c r="B4" s="5"/>
      <c r="C4" s="261" t="s">
        <v>33</v>
      </c>
      <c r="D4" s="261"/>
      <c r="E4" s="261"/>
      <c r="F4" s="261"/>
      <c r="G4" s="261"/>
      <c r="H4" s="261"/>
      <c r="I4" s="261"/>
      <c r="J4" s="261"/>
      <c r="K4" s="262"/>
    </row>
    <row r="5" spans="1:11" ht="20.25" customHeight="1" thickBot="1" x14ac:dyDescent="0.3">
      <c r="A5" s="3"/>
      <c r="B5" s="15"/>
      <c r="C5" s="10"/>
      <c r="D5" s="10"/>
      <c r="E5" s="10"/>
      <c r="F5" s="10"/>
      <c r="G5" s="10"/>
      <c r="H5" s="10"/>
      <c r="I5" s="10"/>
      <c r="J5" s="10"/>
      <c r="K5" s="11"/>
    </row>
    <row r="6" spans="1:11" ht="16.5" customHeight="1" thickBot="1" x14ac:dyDescent="0.35">
      <c r="A6" s="3"/>
      <c r="B6" s="4"/>
      <c r="C6" s="3"/>
      <c r="D6" s="3"/>
      <c r="E6" s="3"/>
      <c r="F6" s="3"/>
      <c r="G6" s="3"/>
      <c r="H6" s="3"/>
      <c r="I6" s="3"/>
      <c r="J6" s="3"/>
      <c r="K6" s="3"/>
    </row>
    <row r="7" spans="1:11" ht="22.5" customHeight="1" x14ac:dyDescent="0.25">
      <c r="A7" s="3"/>
      <c r="B7" s="253" t="s">
        <v>11</v>
      </c>
      <c r="C7" s="254"/>
      <c r="D7" s="254"/>
      <c r="E7" s="254"/>
      <c r="F7" s="254"/>
      <c r="G7" s="254"/>
      <c r="H7" s="254"/>
      <c r="I7" s="254"/>
      <c r="J7" s="254"/>
      <c r="K7" s="255"/>
    </row>
    <row r="8" spans="1:11" ht="22.5" customHeight="1" thickBot="1" x14ac:dyDescent="0.3">
      <c r="A8" s="3"/>
      <c r="B8" s="256"/>
      <c r="C8" s="257"/>
      <c r="D8" s="257"/>
      <c r="E8" s="257"/>
      <c r="F8" s="257"/>
      <c r="G8" s="257"/>
      <c r="H8" s="257"/>
      <c r="I8" s="257"/>
      <c r="J8" s="257"/>
      <c r="K8" s="258"/>
    </row>
    <row r="9" spans="1:11" s="2" customFormat="1" ht="24" customHeight="1" x14ac:dyDescent="0.25">
      <c r="A9" s="6"/>
      <c r="B9" s="46" t="s">
        <v>0</v>
      </c>
      <c r="C9" s="233"/>
      <c r="D9" s="234"/>
      <c r="E9" s="234"/>
      <c r="F9" s="234"/>
      <c r="G9" s="234"/>
      <c r="H9" s="234"/>
      <c r="I9" s="234"/>
      <c r="J9" s="234"/>
      <c r="K9" s="235"/>
    </row>
    <row r="10" spans="1:11" s="2" customFormat="1" ht="24" customHeight="1" x14ac:dyDescent="0.25">
      <c r="A10" s="6"/>
      <c r="B10" s="47" t="s">
        <v>1</v>
      </c>
      <c r="C10" s="236"/>
      <c r="D10" s="237"/>
      <c r="E10" s="237"/>
      <c r="F10" s="237"/>
      <c r="G10" s="237"/>
      <c r="H10" s="237"/>
      <c r="I10" s="237"/>
      <c r="J10" s="237"/>
      <c r="K10" s="238"/>
    </row>
    <row r="11" spans="1:11" s="2" customFormat="1" ht="24" customHeight="1" x14ac:dyDescent="0.25">
      <c r="A11" s="6"/>
      <c r="B11" s="47" t="s">
        <v>2</v>
      </c>
      <c r="C11" s="236"/>
      <c r="D11" s="237"/>
      <c r="E11" s="237"/>
      <c r="F11" s="237"/>
      <c r="G11" s="237"/>
      <c r="H11" s="237"/>
      <c r="I11" s="237"/>
      <c r="J11" s="237"/>
      <c r="K11" s="238"/>
    </row>
    <row r="12" spans="1:11" s="2" customFormat="1" ht="24" customHeight="1" thickBot="1" x14ac:dyDescent="0.3">
      <c r="A12" s="6"/>
      <c r="B12" s="48" t="s">
        <v>9</v>
      </c>
      <c r="C12" s="239"/>
      <c r="D12" s="240"/>
      <c r="E12" s="240"/>
      <c r="F12" s="240"/>
      <c r="G12" s="240"/>
      <c r="H12" s="240"/>
      <c r="I12" s="240"/>
      <c r="J12" s="240"/>
      <c r="K12" s="241"/>
    </row>
    <row r="13" spans="1:11" ht="24" customHeight="1" x14ac:dyDescent="0.25">
      <c r="A13" s="3"/>
      <c r="B13" s="46" t="s">
        <v>3</v>
      </c>
      <c r="C13" s="233"/>
      <c r="D13" s="234"/>
      <c r="E13" s="234"/>
      <c r="F13" s="234"/>
      <c r="G13" s="234"/>
      <c r="H13" s="234"/>
      <c r="I13" s="234"/>
      <c r="J13" s="234"/>
      <c r="K13" s="235"/>
    </row>
    <row r="14" spans="1:11" ht="24" customHeight="1" x14ac:dyDescent="0.25">
      <c r="A14" s="3"/>
      <c r="B14" s="47" t="s">
        <v>4</v>
      </c>
      <c r="C14" s="236"/>
      <c r="D14" s="237"/>
      <c r="E14" s="237"/>
      <c r="F14" s="237"/>
      <c r="G14" s="237"/>
      <c r="H14" s="237"/>
      <c r="I14" s="237"/>
      <c r="J14" s="237"/>
      <c r="K14" s="238"/>
    </row>
    <row r="15" spans="1:11" ht="24" customHeight="1" x14ac:dyDescent="0.25">
      <c r="A15" s="3"/>
      <c r="B15" s="47" t="s">
        <v>5</v>
      </c>
      <c r="C15" s="236"/>
      <c r="D15" s="237"/>
      <c r="E15" s="237"/>
      <c r="F15" s="237"/>
      <c r="G15" s="237"/>
      <c r="H15" s="237"/>
      <c r="I15" s="237"/>
      <c r="J15" s="237"/>
      <c r="K15" s="238"/>
    </row>
    <row r="16" spans="1:11" ht="24" customHeight="1" thickBot="1" x14ac:dyDescent="0.3">
      <c r="A16" s="3"/>
      <c r="B16" s="48" t="s">
        <v>6</v>
      </c>
      <c r="C16" s="250"/>
      <c r="D16" s="251"/>
      <c r="E16" s="251"/>
      <c r="F16" s="251"/>
      <c r="G16" s="251"/>
      <c r="H16" s="251"/>
      <c r="I16" s="251"/>
      <c r="J16" s="251"/>
      <c r="K16" s="252"/>
    </row>
    <row r="17" spans="1:15" ht="24" customHeight="1" x14ac:dyDescent="0.25">
      <c r="A17" s="3"/>
      <c r="B17" s="46" t="s">
        <v>95</v>
      </c>
      <c r="C17" s="189"/>
      <c r="D17" s="190"/>
      <c r="E17" s="190"/>
      <c r="F17" s="190"/>
      <c r="G17" s="190"/>
      <c r="H17" s="190"/>
      <c r="I17" s="190"/>
      <c r="J17" s="190"/>
      <c r="K17" s="66"/>
    </row>
    <row r="18" spans="1:15" ht="24" customHeight="1" x14ac:dyDescent="0.25">
      <c r="A18" s="3"/>
      <c r="B18" s="47" t="s">
        <v>8</v>
      </c>
      <c r="C18" s="247"/>
      <c r="D18" s="248"/>
      <c r="E18" s="248"/>
      <c r="F18" s="248"/>
      <c r="G18" s="248"/>
      <c r="H18" s="248"/>
      <c r="I18" s="248"/>
      <c r="J18" s="248"/>
      <c r="K18" s="249"/>
    </row>
    <row r="19" spans="1:15" ht="24" customHeight="1" thickBot="1" x14ac:dyDescent="0.3">
      <c r="A19" s="3"/>
      <c r="B19" s="220" t="s">
        <v>6</v>
      </c>
      <c r="C19" s="244"/>
      <c r="D19" s="245"/>
      <c r="E19" s="245"/>
      <c r="F19" s="245"/>
      <c r="G19" s="245"/>
      <c r="H19" s="245"/>
      <c r="I19" s="245"/>
      <c r="J19" s="245"/>
      <c r="K19" s="246"/>
    </row>
    <row r="20" spans="1:15" ht="24" customHeight="1" x14ac:dyDescent="0.25">
      <c r="A20" s="3"/>
      <c r="B20" s="46" t="s">
        <v>7</v>
      </c>
      <c r="C20" s="233"/>
      <c r="D20" s="234"/>
      <c r="E20" s="234"/>
      <c r="F20" s="234"/>
      <c r="G20" s="234"/>
      <c r="H20" s="234"/>
      <c r="I20" s="234"/>
      <c r="J20" s="234"/>
      <c r="K20" s="235"/>
    </row>
    <row r="21" spans="1:15" ht="24" customHeight="1" x14ac:dyDescent="0.25">
      <c r="A21" s="3"/>
      <c r="B21" s="47" t="s">
        <v>8</v>
      </c>
      <c r="C21" s="236"/>
      <c r="D21" s="237"/>
      <c r="E21" s="237"/>
      <c r="F21" s="237"/>
      <c r="G21" s="237"/>
      <c r="H21" s="237"/>
      <c r="I21" s="237"/>
      <c r="J21" s="237"/>
      <c r="K21" s="238"/>
    </row>
    <row r="22" spans="1:15" ht="24" customHeight="1" thickBot="1" x14ac:dyDescent="0.3">
      <c r="A22" s="3"/>
      <c r="B22" s="48" t="s">
        <v>6</v>
      </c>
      <c r="C22" s="250"/>
      <c r="D22" s="251"/>
      <c r="E22" s="251"/>
      <c r="F22" s="251"/>
      <c r="G22" s="251"/>
      <c r="H22" s="251"/>
      <c r="I22" s="251"/>
      <c r="J22" s="251"/>
      <c r="K22" s="252"/>
    </row>
    <row r="23" spans="1:15" ht="26.25" customHeight="1" thickBot="1" x14ac:dyDescent="0.3">
      <c r="A23" s="3"/>
      <c r="B23" s="48" t="s">
        <v>10</v>
      </c>
      <c r="C23" s="97" t="s">
        <v>25</v>
      </c>
      <c r="D23" s="243"/>
      <c r="E23" s="243"/>
      <c r="F23" s="243"/>
      <c r="G23" s="191" t="s">
        <v>102</v>
      </c>
      <c r="H23" s="242" t="s">
        <v>12</v>
      </c>
      <c r="I23" s="242"/>
      <c r="J23" s="242"/>
      <c r="K23" s="98"/>
    </row>
    <row r="24" spans="1:15" ht="19.5" customHeight="1" x14ac:dyDescent="0.25">
      <c r="A24" s="3"/>
      <c r="B24" s="7"/>
      <c r="C24" s="3"/>
      <c r="D24" s="3"/>
      <c r="E24" s="3"/>
      <c r="F24" s="3"/>
      <c r="G24" s="3"/>
      <c r="H24" s="3"/>
      <c r="I24" s="3"/>
      <c r="J24" s="3"/>
      <c r="K24" s="3"/>
      <c r="L24" s="9"/>
    </row>
    <row r="25" spans="1:15" ht="19.5" customHeight="1" x14ac:dyDescent="0.25">
      <c r="A25" s="3"/>
      <c r="B25" s="197"/>
      <c r="C25" s="198"/>
      <c r="D25" s="198"/>
      <c r="E25" s="198"/>
      <c r="F25" s="198"/>
      <c r="G25" s="198"/>
      <c r="H25" s="198"/>
      <c r="I25" s="198"/>
      <c r="J25" s="198"/>
      <c r="K25" s="198"/>
      <c r="L25" s="9"/>
    </row>
    <row r="26" spans="1:15" s="9" customFormat="1" ht="15.75" customHeight="1" x14ac:dyDescent="0.3">
      <c r="A26" s="8"/>
      <c r="B26" s="199"/>
      <c r="C26" s="193"/>
      <c r="D26" s="194"/>
      <c r="E26" s="193"/>
      <c r="F26" s="193"/>
      <c r="G26" s="193"/>
      <c r="H26" s="193"/>
      <c r="I26" s="193"/>
      <c r="J26" s="193"/>
      <c r="K26" s="193"/>
    </row>
    <row r="27" spans="1:15" ht="19.5" customHeight="1" x14ac:dyDescent="0.35">
      <c r="A27" s="3"/>
      <c r="B27" s="232" t="s">
        <v>124</v>
      </c>
      <c r="C27" s="232"/>
      <c r="D27" s="232"/>
      <c r="E27" s="232"/>
      <c r="F27" s="232"/>
      <c r="G27" s="232"/>
      <c r="H27" s="232"/>
      <c r="I27" s="232"/>
      <c r="J27" s="232"/>
      <c r="K27" s="232"/>
      <c r="O27" s="22"/>
    </row>
    <row r="28" spans="1:15" ht="19.5" customHeight="1" x14ac:dyDescent="0.35">
      <c r="A28" s="3"/>
      <c r="B28" s="232" t="s">
        <v>125</v>
      </c>
      <c r="C28" s="232"/>
      <c r="D28" s="232"/>
      <c r="E28" s="232"/>
      <c r="F28" s="232"/>
      <c r="G28" s="232"/>
      <c r="H28" s="232"/>
      <c r="I28" s="232"/>
      <c r="J28" s="232"/>
      <c r="K28" s="232"/>
      <c r="O28" s="22" t="s">
        <v>13</v>
      </c>
    </row>
    <row r="29" spans="1:15" ht="19.5" x14ac:dyDescent="0.3">
      <c r="B29" s="232" t="s">
        <v>126</v>
      </c>
      <c r="C29" s="232"/>
      <c r="D29" s="232"/>
      <c r="E29" s="232"/>
      <c r="F29" s="232"/>
      <c r="G29" s="232"/>
      <c r="H29" s="232"/>
      <c r="I29" s="232"/>
      <c r="J29" s="232"/>
      <c r="K29" s="232"/>
    </row>
    <row r="30" spans="1:15" ht="12" customHeight="1" x14ac:dyDescent="0.3">
      <c r="B30" s="213"/>
      <c r="C30" s="212"/>
      <c r="D30" s="212"/>
      <c r="E30" s="212"/>
      <c r="F30" s="212"/>
      <c r="G30" s="212"/>
      <c r="H30" s="212"/>
      <c r="I30" s="212"/>
      <c r="J30" s="212"/>
      <c r="K30" s="212"/>
    </row>
    <row r="31" spans="1:15" ht="19.5" customHeight="1" x14ac:dyDescent="0.25">
      <c r="A31" s="3"/>
      <c r="B31" s="59"/>
      <c r="C31" s="49"/>
      <c r="D31" s="49"/>
      <c r="E31" s="49"/>
      <c r="F31" s="49"/>
      <c r="G31" s="49"/>
      <c r="H31" s="49"/>
      <c r="I31" s="49"/>
      <c r="J31" s="49"/>
      <c r="K31" s="49"/>
    </row>
    <row r="32" spans="1:15" ht="19.5" customHeight="1" x14ac:dyDescent="0.3">
      <c r="A32" s="3"/>
      <c r="B32" s="192" t="s">
        <v>103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6.5" customHeight="1" x14ac:dyDescent="0.25">
      <c r="A33" s="3"/>
      <c r="B33" s="231" t="s">
        <v>104</v>
      </c>
      <c r="C33" s="231"/>
      <c r="D33" s="231"/>
      <c r="E33" s="231"/>
      <c r="F33" s="231"/>
      <c r="G33" s="49"/>
      <c r="H33" s="49"/>
      <c r="I33" s="49"/>
      <c r="J33" s="49"/>
      <c r="K33" s="49"/>
    </row>
    <row r="34" spans="1:11" ht="16.5" customHeight="1" x14ac:dyDescent="0.3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</row>
  </sheetData>
  <sheetProtection algorithmName="SHA-512" hashValue="ouKvQ0GixGIoWiVhqQGs6DrzzUUWfPh3QQEVDse/ykH/Q224KPRVl6KOIR2Oi8lo2NDoQMRhkobc4tSSu8uQ3A==" saltValue="mUutnnmFbbks7Zg+//YGGw==" spinCount="100000" sheet="1" objects="1" scenarios="1" selectLockedCells="1"/>
  <mergeCells count="22">
    <mergeCell ref="C16:K16"/>
    <mergeCell ref="B7:K8"/>
    <mergeCell ref="C3:K3"/>
    <mergeCell ref="C4:K4"/>
    <mergeCell ref="C11:K11"/>
    <mergeCell ref="C15:K15"/>
    <mergeCell ref="B33:F33"/>
    <mergeCell ref="B29:K29"/>
    <mergeCell ref="B27:K27"/>
    <mergeCell ref="B28:K28"/>
    <mergeCell ref="C9:K9"/>
    <mergeCell ref="C10:K10"/>
    <mergeCell ref="C12:K12"/>
    <mergeCell ref="C13:K13"/>
    <mergeCell ref="C14:K14"/>
    <mergeCell ref="H23:J23"/>
    <mergeCell ref="D23:F23"/>
    <mergeCell ref="C21:K21"/>
    <mergeCell ref="C19:K19"/>
    <mergeCell ref="C18:K18"/>
    <mergeCell ref="C22:K22"/>
    <mergeCell ref="C20:K20"/>
  </mergeCells>
  <printOptions horizontalCentered="1"/>
  <pageMargins left="0.35433070866141736" right="0.27559055118110237" top="0.31" bottom="0.27559055118110237" header="0.23" footer="0.19685039370078741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A7E719"/>
    <pageSetUpPr fitToPage="1"/>
  </sheetPr>
  <dimension ref="A1:T192"/>
  <sheetViews>
    <sheetView showGridLines="0" tabSelected="1" zoomScaleNormal="100" workbookViewId="0">
      <selection activeCell="C11" sqref="C11:F11"/>
    </sheetView>
  </sheetViews>
  <sheetFormatPr defaultColWidth="9.140625" defaultRowHeight="15" x14ac:dyDescent="0.25"/>
  <cols>
    <col min="1" max="1" width="1.5703125" style="17" customWidth="1"/>
    <col min="2" max="2" width="14.7109375" style="17" customWidth="1"/>
    <col min="3" max="3" width="11.5703125" style="17" customWidth="1"/>
    <col min="4" max="4" width="11.7109375" style="17" customWidth="1"/>
    <col min="5" max="5" width="11" style="17" customWidth="1"/>
    <col min="6" max="6" width="9.85546875" style="17" customWidth="1"/>
    <col min="7" max="7" width="12.140625" style="17" customWidth="1"/>
    <col min="8" max="8" width="9.140625" style="17" customWidth="1"/>
    <col min="9" max="9" width="10.5703125" style="17" customWidth="1"/>
    <col min="10" max="10" width="21.28515625" style="17" customWidth="1"/>
    <col min="11" max="11" width="13" style="17" customWidth="1"/>
    <col min="12" max="12" width="11.5703125" style="69" hidden="1" customWidth="1"/>
    <col min="13" max="13" width="7" style="69" hidden="1" customWidth="1"/>
    <col min="14" max="14" width="9.140625" style="69" hidden="1" customWidth="1"/>
    <col min="15" max="15" width="21.42578125" style="69" hidden="1" customWidth="1"/>
    <col min="16" max="17" width="14.140625" style="69" hidden="1" customWidth="1"/>
    <col min="18" max="20" width="21.42578125" style="17" hidden="1" customWidth="1"/>
    <col min="21" max="16384" width="9.140625" style="17"/>
  </cols>
  <sheetData>
    <row r="1" spans="1:19" ht="3.75" customHeight="1" thickBot="1" x14ac:dyDescent="0.3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19" ht="11.25" customHeight="1" x14ac:dyDescent="0.3">
      <c r="A2" s="100"/>
      <c r="B2" s="101"/>
      <c r="C2" s="102"/>
      <c r="D2" s="102"/>
      <c r="E2" s="102"/>
      <c r="F2" s="102"/>
      <c r="G2" s="102"/>
      <c r="H2" s="102"/>
      <c r="I2" s="102"/>
      <c r="J2" s="103"/>
    </row>
    <row r="3" spans="1:19" ht="33.75" customHeight="1" x14ac:dyDescent="0.5">
      <c r="A3" s="100"/>
      <c r="B3" s="104"/>
      <c r="C3" s="298" t="s">
        <v>91</v>
      </c>
      <c r="D3" s="298"/>
      <c r="E3" s="298"/>
      <c r="F3" s="298"/>
      <c r="G3" s="298"/>
      <c r="H3" s="298"/>
      <c r="I3" s="298"/>
      <c r="J3" s="299"/>
    </row>
    <row r="4" spans="1:19" ht="26.25" customHeight="1" x14ac:dyDescent="0.3">
      <c r="A4" s="100"/>
      <c r="B4" s="104"/>
      <c r="C4" s="300" t="s">
        <v>15</v>
      </c>
      <c r="D4" s="300"/>
      <c r="E4" s="300"/>
      <c r="F4" s="300"/>
      <c r="G4" s="300"/>
      <c r="H4" s="300"/>
      <c r="I4" s="300"/>
      <c r="J4" s="301"/>
    </row>
    <row r="5" spans="1:19" ht="15.75" customHeight="1" x14ac:dyDescent="0.3">
      <c r="A5" s="100"/>
      <c r="B5" s="104"/>
      <c r="C5" s="302" t="s">
        <v>122</v>
      </c>
      <c r="D5" s="302"/>
      <c r="E5" s="302"/>
      <c r="F5" s="302"/>
      <c r="G5" s="302"/>
      <c r="H5" s="302"/>
      <c r="I5" s="302"/>
      <c r="J5" s="303"/>
    </row>
    <row r="6" spans="1:19" ht="15.75" customHeight="1" thickBot="1" x14ac:dyDescent="0.3">
      <c r="A6" s="100"/>
      <c r="B6" s="105"/>
      <c r="C6" s="106"/>
      <c r="D6" s="106"/>
      <c r="E6" s="106"/>
      <c r="F6" s="106"/>
      <c r="G6" s="106"/>
      <c r="H6" s="106"/>
      <c r="I6" s="106"/>
      <c r="J6" s="107"/>
    </row>
    <row r="7" spans="1:19" ht="15" customHeight="1" x14ac:dyDescent="0.3">
      <c r="A7" s="100"/>
      <c r="B7" s="104"/>
      <c r="C7" s="108"/>
      <c r="D7" s="108"/>
      <c r="E7" s="108"/>
      <c r="F7" s="108"/>
      <c r="G7" s="108"/>
      <c r="H7" s="108"/>
      <c r="I7" s="108"/>
      <c r="J7" s="109"/>
    </row>
    <row r="8" spans="1:19" ht="18.75" x14ac:dyDescent="0.3">
      <c r="A8" s="100"/>
      <c r="B8" s="104"/>
      <c r="C8" s="108"/>
      <c r="D8" s="108"/>
      <c r="E8" s="108"/>
      <c r="F8" s="108"/>
      <c r="G8" s="108"/>
      <c r="H8" s="108"/>
      <c r="I8" s="108"/>
      <c r="J8" s="109"/>
    </row>
    <row r="9" spans="1:19" ht="18.75" x14ac:dyDescent="0.3">
      <c r="A9" s="99"/>
      <c r="B9" s="110" t="s">
        <v>59</v>
      </c>
      <c r="C9" s="312">
        <f>'1. Affiliation Details'!C9:K9</f>
        <v>0</v>
      </c>
      <c r="D9" s="312"/>
      <c r="E9" s="312"/>
      <c r="F9" s="312"/>
      <c r="G9" s="108"/>
      <c r="H9" s="108"/>
      <c r="I9" s="108"/>
      <c r="J9" s="109"/>
      <c r="O9" s="17"/>
      <c r="P9" s="17"/>
      <c r="Q9" s="17"/>
    </row>
    <row r="10" spans="1:19" ht="18.75" x14ac:dyDescent="0.3">
      <c r="A10" s="99"/>
      <c r="B10" s="216"/>
      <c r="C10" s="217"/>
      <c r="D10" s="217"/>
      <c r="E10" s="217"/>
      <c r="F10" s="217"/>
      <c r="G10" s="108"/>
      <c r="H10" s="108"/>
      <c r="I10" s="108"/>
      <c r="J10" s="109"/>
      <c r="O10" s="17"/>
      <c r="P10" s="17"/>
      <c r="Q10" s="17"/>
    </row>
    <row r="11" spans="1:19" ht="18.75" x14ac:dyDescent="0.3">
      <c r="B11" s="51" t="s">
        <v>63</v>
      </c>
      <c r="C11" s="313"/>
      <c r="D11" s="313"/>
      <c r="E11" s="313"/>
      <c r="F11" s="313"/>
      <c r="G11" s="111"/>
      <c r="H11" s="111"/>
      <c r="I11" s="108"/>
      <c r="J11" s="109"/>
      <c r="O11" s="38" t="s">
        <v>79</v>
      </c>
      <c r="P11" s="17"/>
      <c r="Q11" s="17"/>
      <c r="R11" s="73" t="s">
        <v>70</v>
      </c>
      <c r="S11" s="73" t="s">
        <v>71</v>
      </c>
    </row>
    <row r="12" spans="1:19" ht="18.75" x14ac:dyDescent="0.3">
      <c r="B12" s="218"/>
      <c r="C12" s="219"/>
      <c r="D12" s="219"/>
      <c r="E12" s="219"/>
      <c r="F12" s="219"/>
      <c r="G12" s="111"/>
      <c r="H12" s="111"/>
      <c r="I12" s="108"/>
      <c r="J12" s="109"/>
      <c r="O12" s="38"/>
      <c r="P12" s="17"/>
      <c r="Q12" s="17"/>
      <c r="R12" s="75"/>
      <c r="S12" s="75"/>
    </row>
    <row r="13" spans="1:19" ht="18.75" x14ac:dyDescent="0.3">
      <c r="B13" s="112"/>
      <c r="C13" s="113"/>
      <c r="D13" s="113"/>
      <c r="E13" s="113"/>
      <c r="F13" s="113"/>
      <c r="G13" s="113"/>
      <c r="H13" s="113"/>
      <c r="I13" s="108"/>
      <c r="J13" s="109"/>
      <c r="L13" s="91"/>
      <c r="O13" s="38" t="s">
        <v>80</v>
      </c>
      <c r="P13" s="17"/>
      <c r="Q13" s="17"/>
      <c r="R13" s="74" t="s">
        <v>72</v>
      </c>
      <c r="S13" s="75">
        <v>0</v>
      </c>
    </row>
    <row r="14" spans="1:19" ht="24.6" customHeight="1" x14ac:dyDescent="0.25">
      <c r="B14" s="310" t="s">
        <v>16</v>
      </c>
      <c r="C14" s="311"/>
      <c r="D14" s="311"/>
      <c r="E14" s="311"/>
      <c r="F14" s="311"/>
      <c r="G14" s="311"/>
      <c r="H14" s="311"/>
      <c r="I14" s="114" t="s">
        <v>17</v>
      </c>
      <c r="J14" s="115" t="s">
        <v>45</v>
      </c>
      <c r="L14" s="92">
        <v>8</v>
      </c>
      <c r="M14" s="71"/>
      <c r="P14" s="17"/>
      <c r="Q14" s="17"/>
      <c r="R14" s="75" t="s">
        <v>73</v>
      </c>
      <c r="S14" s="75">
        <v>790</v>
      </c>
    </row>
    <row r="15" spans="1:19" ht="6.6" customHeight="1" x14ac:dyDescent="0.25">
      <c r="B15" s="116"/>
      <c r="C15" s="117"/>
      <c r="D15" s="117"/>
      <c r="E15" s="117"/>
      <c r="F15" s="117"/>
      <c r="G15" s="117"/>
      <c r="H15" s="117"/>
      <c r="I15" s="304"/>
      <c r="J15" s="307" t="str">
        <f>_xlfn.IFNA(INDEX(M27:M164,MATCH(C11,L27:L164)),"")</f>
        <v/>
      </c>
      <c r="L15" s="92">
        <v>16</v>
      </c>
      <c r="M15" s="72">
        <v>8.75</v>
      </c>
      <c r="P15" s="17"/>
      <c r="Q15" s="17"/>
      <c r="R15" s="75" t="s">
        <v>74</v>
      </c>
      <c r="S15" s="75">
        <v>390</v>
      </c>
    </row>
    <row r="16" spans="1:19" ht="16.5" customHeight="1" x14ac:dyDescent="0.3">
      <c r="B16" s="118" t="s">
        <v>46</v>
      </c>
      <c r="C16" s="108"/>
      <c r="D16" s="108"/>
      <c r="E16" s="108"/>
      <c r="F16" s="108"/>
      <c r="G16" s="108"/>
      <c r="H16" s="108"/>
      <c r="I16" s="305"/>
      <c r="J16" s="308"/>
      <c r="L16" s="92">
        <v>32</v>
      </c>
      <c r="M16" s="71"/>
      <c r="O16" s="70">
        <v>0</v>
      </c>
      <c r="P16" s="17"/>
      <c r="Q16" s="17"/>
      <c r="R16" s="75" t="s">
        <v>75</v>
      </c>
      <c r="S16" s="75">
        <v>205</v>
      </c>
    </row>
    <row r="17" spans="2:16" ht="16.5" customHeight="1" x14ac:dyDescent="0.25">
      <c r="B17" s="119" t="s">
        <v>96</v>
      </c>
      <c r="C17" s="108"/>
      <c r="D17" s="108"/>
      <c r="E17" s="108"/>
      <c r="F17" s="108"/>
      <c r="G17" s="108"/>
      <c r="H17" s="108"/>
      <c r="I17" s="305"/>
      <c r="J17" s="308"/>
      <c r="L17" s="92">
        <v>48</v>
      </c>
      <c r="M17" s="71"/>
      <c r="O17" s="70">
        <v>1</v>
      </c>
    </row>
    <row r="18" spans="2:16" ht="7.5" customHeight="1" x14ac:dyDescent="0.25">
      <c r="B18" s="120"/>
      <c r="C18" s="121"/>
      <c r="D18" s="121"/>
      <c r="E18" s="121"/>
      <c r="F18" s="121"/>
      <c r="G18" s="121"/>
      <c r="H18" s="121"/>
      <c r="I18" s="306"/>
      <c r="J18" s="309"/>
      <c r="L18" s="92">
        <v>64</v>
      </c>
      <c r="M18" s="71"/>
      <c r="O18" s="70">
        <v>2</v>
      </c>
    </row>
    <row r="19" spans="2:16" ht="7.5" customHeight="1" x14ac:dyDescent="0.25">
      <c r="B19" s="122"/>
      <c r="C19" s="108"/>
      <c r="D19" s="108"/>
      <c r="E19" s="108"/>
      <c r="F19" s="108"/>
      <c r="G19" s="108"/>
      <c r="H19" s="108"/>
      <c r="I19" s="63"/>
      <c r="J19" s="290">
        <f>I20*M15</f>
        <v>0</v>
      </c>
      <c r="L19" s="92"/>
      <c r="M19" s="71"/>
      <c r="O19" s="70">
        <v>3</v>
      </c>
    </row>
    <row r="20" spans="2:16" ht="16.5" customHeight="1" x14ac:dyDescent="0.3">
      <c r="B20" s="118" t="s">
        <v>52</v>
      </c>
      <c r="C20" s="108"/>
      <c r="D20" s="108"/>
      <c r="E20" s="108"/>
      <c r="F20" s="108"/>
      <c r="G20" s="108"/>
      <c r="H20" s="108"/>
      <c r="I20" s="315"/>
      <c r="J20" s="314"/>
      <c r="L20" s="91"/>
      <c r="O20" s="70">
        <v>4</v>
      </c>
    </row>
    <row r="21" spans="2:16" ht="16.5" customHeight="1" x14ac:dyDescent="0.3">
      <c r="B21" s="122"/>
      <c r="C21" s="123"/>
      <c r="D21" s="300" t="s">
        <v>84</v>
      </c>
      <c r="E21" s="300"/>
      <c r="F21" s="300"/>
      <c r="G21" s="300"/>
      <c r="H21" s="316"/>
      <c r="I21" s="315"/>
      <c r="J21" s="314"/>
      <c r="L21" s="90"/>
      <c r="O21" s="78">
        <v>5</v>
      </c>
    </row>
    <row r="22" spans="2:16" ht="7.5" customHeight="1" x14ac:dyDescent="0.25">
      <c r="B22" s="120"/>
      <c r="C22" s="121"/>
      <c r="D22" s="121"/>
      <c r="E22" s="121"/>
      <c r="F22" s="121"/>
      <c r="G22" s="121"/>
      <c r="H22" s="121"/>
      <c r="I22" s="64"/>
      <c r="J22" s="292"/>
    </row>
    <row r="23" spans="2:16" ht="7.5" customHeight="1" x14ac:dyDescent="0.25">
      <c r="B23" s="122"/>
      <c r="C23" s="108"/>
      <c r="D23" s="108"/>
      <c r="E23" s="108"/>
      <c r="F23" s="108"/>
      <c r="G23" s="108"/>
      <c r="H23" s="108"/>
      <c r="I23" s="63"/>
      <c r="J23" s="287">
        <f>I24*205</f>
        <v>0</v>
      </c>
    </row>
    <row r="24" spans="2:16" ht="16.5" customHeight="1" x14ac:dyDescent="0.3">
      <c r="B24" s="118" t="s">
        <v>82</v>
      </c>
      <c r="C24" s="108"/>
      <c r="D24" s="108"/>
      <c r="E24" s="108"/>
      <c r="F24" s="108"/>
      <c r="G24" s="108"/>
      <c r="H24" s="108"/>
      <c r="I24" s="315"/>
      <c r="J24" s="288"/>
    </row>
    <row r="25" spans="2:16" ht="16.5" customHeight="1" x14ac:dyDescent="0.25">
      <c r="B25" s="317" t="s">
        <v>53</v>
      </c>
      <c r="C25" s="318"/>
      <c r="D25" s="318"/>
      <c r="E25" s="318"/>
      <c r="F25" s="318"/>
      <c r="G25" s="318"/>
      <c r="H25" s="319"/>
      <c r="I25" s="315"/>
      <c r="J25" s="288"/>
      <c r="L25" s="76"/>
      <c r="N25" s="77"/>
      <c r="O25" s="77"/>
    </row>
    <row r="26" spans="2:16" ht="7.5" customHeight="1" x14ac:dyDescent="0.25">
      <c r="B26" s="120"/>
      <c r="C26" s="121"/>
      <c r="D26" s="121"/>
      <c r="E26" s="121"/>
      <c r="F26" s="121"/>
      <c r="G26" s="121"/>
      <c r="H26" s="121"/>
      <c r="I26" s="64"/>
      <c r="J26" s="289"/>
      <c r="L26" s="78" t="s">
        <v>76</v>
      </c>
      <c r="M26" s="78" t="s">
        <v>77</v>
      </c>
      <c r="N26" s="77"/>
      <c r="O26" s="77"/>
    </row>
    <row r="27" spans="2:16" ht="7.5" customHeight="1" x14ac:dyDescent="0.25">
      <c r="B27" s="122"/>
      <c r="C27" s="108"/>
      <c r="D27" s="108"/>
      <c r="E27" s="108"/>
      <c r="F27" s="108"/>
      <c r="G27" s="108"/>
      <c r="H27" s="108"/>
      <c r="I27" s="63"/>
      <c r="J27" s="287">
        <f>SUM(I28*80)</f>
        <v>0</v>
      </c>
      <c r="L27" s="76">
        <v>44487</v>
      </c>
      <c r="M27" s="77">
        <v>790</v>
      </c>
      <c r="N27" s="77" t="s">
        <v>78</v>
      </c>
      <c r="O27" s="77"/>
      <c r="P27" s="94">
        <v>1</v>
      </c>
    </row>
    <row r="28" spans="2:16" ht="16.5" customHeight="1" x14ac:dyDescent="0.3">
      <c r="B28" s="118" t="s">
        <v>47</v>
      </c>
      <c r="C28" s="108"/>
      <c r="D28" s="108"/>
      <c r="E28" s="108"/>
      <c r="F28" s="108"/>
      <c r="G28" s="108"/>
      <c r="H28" s="108"/>
      <c r="I28" s="315"/>
      <c r="J28" s="288"/>
      <c r="L28" s="76">
        <v>44488</v>
      </c>
      <c r="M28" s="77">
        <v>790</v>
      </c>
      <c r="N28" s="77"/>
      <c r="O28" s="77"/>
      <c r="P28" s="94">
        <v>2</v>
      </c>
    </row>
    <row r="29" spans="2:16" ht="16.5" customHeight="1" x14ac:dyDescent="0.25">
      <c r="B29" s="317" t="s">
        <v>54</v>
      </c>
      <c r="C29" s="318"/>
      <c r="D29" s="318"/>
      <c r="E29" s="318"/>
      <c r="F29" s="318"/>
      <c r="G29" s="318"/>
      <c r="H29" s="319"/>
      <c r="I29" s="315"/>
      <c r="J29" s="288"/>
      <c r="L29" s="76">
        <v>44489</v>
      </c>
      <c r="M29" s="77">
        <v>790</v>
      </c>
      <c r="N29" s="77"/>
      <c r="O29" s="77"/>
      <c r="P29" s="94">
        <v>3</v>
      </c>
    </row>
    <row r="30" spans="2:16" ht="7.5" customHeight="1" x14ac:dyDescent="0.25">
      <c r="B30" s="120"/>
      <c r="C30" s="121"/>
      <c r="D30" s="121"/>
      <c r="E30" s="121"/>
      <c r="F30" s="121"/>
      <c r="G30" s="121"/>
      <c r="H30" s="121"/>
      <c r="I30" s="64"/>
      <c r="J30" s="289"/>
      <c r="L30" s="76">
        <v>44490</v>
      </c>
      <c r="M30" s="77">
        <v>790</v>
      </c>
      <c r="N30" s="77"/>
      <c r="O30" s="77"/>
      <c r="P30" s="94">
        <v>4</v>
      </c>
    </row>
    <row r="31" spans="2:16" ht="10.15" customHeight="1" x14ac:dyDescent="0.25">
      <c r="B31" s="122"/>
      <c r="C31" s="108"/>
      <c r="D31" s="108"/>
      <c r="E31" s="108"/>
      <c r="F31" s="108"/>
      <c r="G31" s="108"/>
      <c r="H31" s="108"/>
      <c r="I31" s="63"/>
      <c r="J31" s="287">
        <f>SUM(I32*20)</f>
        <v>0</v>
      </c>
      <c r="L31" s="76">
        <v>44491</v>
      </c>
      <c r="M31" s="77">
        <v>790</v>
      </c>
      <c r="N31" s="77"/>
      <c r="O31" s="77"/>
      <c r="P31" s="94">
        <v>5</v>
      </c>
    </row>
    <row r="32" spans="2:16" ht="24.6" customHeight="1" x14ac:dyDescent="0.25">
      <c r="B32" s="124" t="s">
        <v>48</v>
      </c>
      <c r="C32" s="125"/>
      <c r="D32" s="125"/>
      <c r="E32" s="125"/>
      <c r="F32" s="125"/>
      <c r="G32" s="108"/>
      <c r="H32" s="108"/>
      <c r="I32" s="96"/>
      <c r="J32" s="288"/>
      <c r="L32" s="76">
        <v>44492</v>
      </c>
      <c r="M32" s="77">
        <v>790</v>
      </c>
      <c r="N32" s="77"/>
      <c r="O32" s="77"/>
      <c r="P32" s="94">
        <v>6</v>
      </c>
    </row>
    <row r="33" spans="2:16" ht="12" customHeight="1" x14ac:dyDescent="0.25">
      <c r="B33" s="120"/>
      <c r="C33" s="121"/>
      <c r="D33" s="121"/>
      <c r="E33" s="121"/>
      <c r="F33" s="121"/>
      <c r="G33" s="121"/>
      <c r="H33" s="121"/>
      <c r="I33" s="64"/>
      <c r="J33" s="289"/>
      <c r="L33" s="76">
        <v>44493</v>
      </c>
      <c r="M33" s="77">
        <v>790</v>
      </c>
      <c r="N33" s="77"/>
      <c r="O33" s="77"/>
      <c r="P33" s="94">
        <v>7</v>
      </c>
    </row>
    <row r="34" spans="2:16" ht="9.6" customHeight="1" x14ac:dyDescent="0.25">
      <c r="B34" s="52"/>
      <c r="C34" s="16"/>
      <c r="D34" s="16"/>
      <c r="E34" s="16"/>
      <c r="F34" s="16"/>
      <c r="G34" s="16"/>
      <c r="H34" s="16"/>
      <c r="I34" s="18"/>
      <c r="J34" s="50"/>
      <c r="L34" s="76">
        <v>44494</v>
      </c>
      <c r="M34" s="77">
        <v>790</v>
      </c>
      <c r="N34" s="77"/>
      <c r="O34" s="77"/>
      <c r="P34" s="94">
        <v>8</v>
      </c>
    </row>
    <row r="35" spans="2:16" ht="16.149999999999999" customHeight="1" x14ac:dyDescent="0.25">
      <c r="B35" s="278" t="s">
        <v>56</v>
      </c>
      <c r="C35" s="279"/>
      <c r="D35" s="279"/>
      <c r="E35" s="279"/>
      <c r="F35" s="279"/>
      <c r="G35" s="279"/>
      <c r="H35" s="279"/>
      <c r="I35" s="279"/>
      <c r="J35" s="280"/>
      <c r="L35" s="76">
        <v>44495</v>
      </c>
      <c r="M35" s="77">
        <v>790</v>
      </c>
      <c r="N35" s="77"/>
      <c r="O35" s="77"/>
      <c r="P35" s="94">
        <v>9</v>
      </c>
    </row>
    <row r="36" spans="2:16" ht="9.6" customHeight="1" x14ac:dyDescent="0.25">
      <c r="B36" s="284"/>
      <c r="C36" s="285"/>
      <c r="D36" s="285"/>
      <c r="E36" s="285"/>
      <c r="F36" s="285"/>
      <c r="G36" s="285"/>
      <c r="H36" s="285"/>
      <c r="I36" s="285"/>
      <c r="J36" s="286"/>
      <c r="L36" s="76">
        <v>44496</v>
      </c>
      <c r="M36" s="77">
        <v>790</v>
      </c>
      <c r="N36" s="77"/>
      <c r="O36" s="77"/>
      <c r="P36" s="94">
        <v>10</v>
      </c>
    </row>
    <row r="37" spans="2:16" ht="7.5" customHeight="1" x14ac:dyDescent="0.25">
      <c r="B37" s="122"/>
      <c r="C37" s="108"/>
      <c r="D37" s="108"/>
      <c r="E37" s="108"/>
      <c r="F37" s="108"/>
      <c r="G37" s="108"/>
      <c r="H37" s="108"/>
      <c r="I37" s="93"/>
      <c r="J37" s="290">
        <f>SUM(I38*25)</f>
        <v>0</v>
      </c>
      <c r="L37" s="76">
        <v>44497</v>
      </c>
      <c r="M37" s="77">
        <v>790</v>
      </c>
      <c r="N37" s="77"/>
      <c r="O37" s="77"/>
      <c r="P37" s="94">
        <v>11</v>
      </c>
    </row>
    <row r="38" spans="2:16" ht="16.5" customHeight="1" x14ac:dyDescent="0.3">
      <c r="B38" s="118" t="s">
        <v>55</v>
      </c>
      <c r="C38" s="108"/>
      <c r="D38" s="108"/>
      <c r="E38" s="108"/>
      <c r="F38" s="108"/>
      <c r="G38" s="108"/>
      <c r="H38" s="108"/>
      <c r="I38" s="296"/>
      <c r="J38" s="291"/>
      <c r="L38" s="76">
        <v>44498</v>
      </c>
      <c r="M38" s="77">
        <v>790</v>
      </c>
      <c r="N38" s="77"/>
      <c r="O38" s="77"/>
      <c r="P38" s="94">
        <v>12</v>
      </c>
    </row>
    <row r="39" spans="2:16" ht="16.5" customHeight="1" x14ac:dyDescent="0.25">
      <c r="B39" s="281" t="s">
        <v>85</v>
      </c>
      <c r="C39" s="282"/>
      <c r="D39" s="282"/>
      <c r="E39" s="282"/>
      <c r="F39" s="282"/>
      <c r="G39" s="282"/>
      <c r="H39" s="283"/>
      <c r="I39" s="297"/>
      <c r="J39" s="291"/>
      <c r="L39" s="76">
        <v>44499</v>
      </c>
      <c r="M39" s="77">
        <v>790</v>
      </c>
      <c r="N39" s="77"/>
      <c r="O39" s="77"/>
      <c r="P39" s="94">
        <v>13</v>
      </c>
    </row>
    <row r="40" spans="2:16" ht="16.5" customHeight="1" x14ac:dyDescent="0.25">
      <c r="B40" s="126" t="s">
        <v>86</v>
      </c>
      <c r="C40" s="127"/>
      <c r="D40" s="127"/>
      <c r="E40" s="127"/>
      <c r="F40" s="127"/>
      <c r="G40" s="127"/>
      <c r="H40" s="128"/>
      <c r="I40" s="297"/>
      <c r="J40" s="291"/>
      <c r="L40" s="76"/>
      <c r="M40" s="77">
        <v>790</v>
      </c>
      <c r="N40" s="77"/>
      <c r="O40" s="77"/>
      <c r="P40" s="94">
        <v>14</v>
      </c>
    </row>
    <row r="41" spans="2:16" ht="7.5" customHeight="1" x14ac:dyDescent="0.25">
      <c r="B41" s="120"/>
      <c r="C41" s="121"/>
      <c r="D41" s="121"/>
      <c r="E41" s="121"/>
      <c r="F41" s="121"/>
      <c r="G41" s="121"/>
      <c r="H41" s="121"/>
      <c r="I41" s="64"/>
      <c r="J41" s="292"/>
      <c r="L41" s="76">
        <v>44500</v>
      </c>
      <c r="M41" s="77">
        <v>790</v>
      </c>
      <c r="N41" s="77"/>
      <c r="O41" s="77"/>
      <c r="P41" s="94">
        <v>15</v>
      </c>
    </row>
    <row r="42" spans="2:16" ht="6" customHeight="1" x14ac:dyDescent="0.25">
      <c r="B42" s="65"/>
      <c r="C42" s="16"/>
      <c r="D42" s="16"/>
      <c r="E42" s="16"/>
      <c r="F42" s="16"/>
      <c r="G42" s="16"/>
      <c r="H42" s="20"/>
      <c r="I42" s="18"/>
      <c r="J42" s="53"/>
      <c r="L42" s="76">
        <v>44501</v>
      </c>
      <c r="M42" s="77">
        <v>790</v>
      </c>
      <c r="N42" s="77"/>
      <c r="O42" s="77"/>
      <c r="P42" s="94">
        <v>16</v>
      </c>
    </row>
    <row r="43" spans="2:16" ht="16.5" customHeight="1" x14ac:dyDescent="0.25">
      <c r="B43" s="129" t="s">
        <v>83</v>
      </c>
      <c r="C43" s="108"/>
      <c r="D43" s="108"/>
      <c r="E43" s="130"/>
      <c r="F43" s="108"/>
      <c r="G43" s="108"/>
      <c r="H43" s="293" t="s">
        <v>22</v>
      </c>
      <c r="I43" s="294"/>
      <c r="J43" s="295" t="e">
        <f>J31+J37+J27+J23+J19+J15</f>
        <v>#VALUE!</v>
      </c>
      <c r="L43" s="76">
        <v>44502</v>
      </c>
      <c r="M43" s="77">
        <v>790</v>
      </c>
      <c r="N43" s="77"/>
      <c r="O43" s="77"/>
      <c r="P43" s="94">
        <v>17</v>
      </c>
    </row>
    <row r="44" spans="2:16" ht="16.5" customHeight="1" x14ac:dyDescent="0.25">
      <c r="B44" s="131" t="s">
        <v>34</v>
      </c>
      <c r="C44" s="130" t="s">
        <v>18</v>
      </c>
      <c r="D44" s="100"/>
      <c r="E44" s="130"/>
      <c r="F44" s="108"/>
      <c r="G44" s="108"/>
      <c r="H44" s="293"/>
      <c r="I44" s="294"/>
      <c r="J44" s="295"/>
      <c r="L44" s="76"/>
      <c r="M44" s="77">
        <v>790</v>
      </c>
      <c r="N44" s="77"/>
      <c r="O44" s="77"/>
      <c r="P44" s="94">
        <v>18</v>
      </c>
    </row>
    <row r="45" spans="2:16" ht="16.5" customHeight="1" x14ac:dyDescent="0.25">
      <c r="B45" s="131" t="s">
        <v>35</v>
      </c>
      <c r="C45" s="130" t="s">
        <v>20</v>
      </c>
      <c r="D45" s="100"/>
      <c r="E45" s="130"/>
      <c r="F45" s="108"/>
      <c r="G45" s="108"/>
      <c r="H45" s="293" t="s">
        <v>23</v>
      </c>
      <c r="I45" s="294"/>
      <c r="J45" s="295" t="e">
        <f>J43/10</f>
        <v>#VALUE!</v>
      </c>
      <c r="L45" s="76">
        <v>44503</v>
      </c>
      <c r="M45" s="77">
        <v>790</v>
      </c>
      <c r="N45" s="77"/>
      <c r="O45" s="77"/>
      <c r="P45" s="94">
        <v>19</v>
      </c>
    </row>
    <row r="46" spans="2:16" ht="16.5" customHeight="1" x14ac:dyDescent="0.25">
      <c r="B46" s="131" t="s">
        <v>36</v>
      </c>
      <c r="C46" s="132" t="s">
        <v>31</v>
      </c>
      <c r="D46" s="100"/>
      <c r="E46" s="130"/>
      <c r="F46" s="108"/>
      <c r="G46" s="108"/>
      <c r="H46" s="293"/>
      <c r="I46" s="294"/>
      <c r="J46" s="295"/>
      <c r="L46" s="76">
        <v>44504</v>
      </c>
      <c r="M46" s="77">
        <v>790</v>
      </c>
      <c r="N46" s="77"/>
      <c r="O46" s="77"/>
      <c r="P46" s="94">
        <v>20</v>
      </c>
    </row>
    <row r="47" spans="2:16" ht="16.5" customHeight="1" x14ac:dyDescent="0.25">
      <c r="B47" s="131" t="s">
        <v>37</v>
      </c>
      <c r="C47" s="130" t="s">
        <v>87</v>
      </c>
      <c r="D47" s="100"/>
      <c r="E47" s="133"/>
      <c r="F47" s="108"/>
      <c r="G47" s="108"/>
      <c r="H47" s="275" t="s">
        <v>24</v>
      </c>
      <c r="I47" s="276"/>
      <c r="J47" s="277" t="e">
        <f>J43+J45</f>
        <v>#VALUE!</v>
      </c>
      <c r="L47" s="76">
        <v>44505</v>
      </c>
      <c r="M47" s="77">
        <v>790</v>
      </c>
      <c r="N47" s="77"/>
      <c r="O47" s="77"/>
      <c r="P47" s="94">
        <v>21</v>
      </c>
    </row>
    <row r="48" spans="2:16" ht="16.5" customHeight="1" x14ac:dyDescent="0.25">
      <c r="B48" s="273"/>
      <c r="C48" s="274"/>
      <c r="D48" s="274"/>
      <c r="E48" s="274"/>
      <c r="F48" s="108"/>
      <c r="G48" s="108"/>
      <c r="H48" s="275"/>
      <c r="I48" s="276"/>
      <c r="J48" s="277"/>
      <c r="L48" s="76">
        <v>44506</v>
      </c>
      <c r="M48" s="77">
        <v>790</v>
      </c>
      <c r="N48" s="77"/>
      <c r="O48" s="77"/>
      <c r="P48" s="94">
        <v>22</v>
      </c>
    </row>
    <row r="49" spans="1:16" ht="6" customHeight="1" x14ac:dyDescent="0.25">
      <c r="B49" s="120"/>
      <c r="C49" s="121"/>
      <c r="D49" s="121"/>
      <c r="E49" s="121"/>
      <c r="F49" s="121"/>
      <c r="G49" s="121"/>
      <c r="H49" s="134"/>
      <c r="I49" s="121"/>
      <c r="J49" s="135"/>
      <c r="L49" s="76">
        <v>44507</v>
      </c>
      <c r="M49" s="77">
        <v>790</v>
      </c>
      <c r="N49" s="77"/>
      <c r="O49" s="77"/>
      <c r="P49" s="94">
        <v>23</v>
      </c>
    </row>
    <row r="50" spans="1:16" ht="15.75" x14ac:dyDescent="0.25">
      <c r="B50" s="122"/>
      <c r="C50" s="108"/>
      <c r="D50" s="108"/>
      <c r="E50" s="108"/>
      <c r="F50" s="108"/>
      <c r="G50" s="108"/>
      <c r="H50" s="108"/>
      <c r="I50" s="108"/>
      <c r="J50" s="109"/>
      <c r="L50" s="76">
        <v>44508</v>
      </c>
      <c r="M50" s="77">
        <v>790</v>
      </c>
      <c r="N50" s="77"/>
      <c r="O50" s="77"/>
      <c r="P50" s="94">
        <v>24</v>
      </c>
    </row>
    <row r="51" spans="1:16" ht="33.75" customHeight="1" x14ac:dyDescent="0.25">
      <c r="B51" s="266" t="s">
        <v>57</v>
      </c>
      <c r="C51" s="267"/>
      <c r="D51" s="267"/>
      <c r="E51" s="267"/>
      <c r="F51" s="267"/>
      <c r="G51" s="267"/>
      <c r="H51" s="267"/>
      <c r="I51" s="267"/>
      <c r="J51" s="268"/>
      <c r="L51" s="76">
        <v>44509</v>
      </c>
      <c r="M51" s="77">
        <v>790</v>
      </c>
      <c r="N51" s="77"/>
      <c r="O51" s="77"/>
      <c r="P51" s="94">
        <v>25</v>
      </c>
    </row>
    <row r="52" spans="1:16" ht="33.75" customHeight="1" x14ac:dyDescent="0.25">
      <c r="B52" s="269" t="s">
        <v>58</v>
      </c>
      <c r="C52" s="270"/>
      <c r="D52" s="270"/>
      <c r="E52" s="270"/>
      <c r="F52" s="270"/>
      <c r="G52" s="270"/>
      <c r="H52" s="270"/>
      <c r="I52" s="270"/>
      <c r="J52" s="271"/>
      <c r="L52" s="76">
        <v>44510</v>
      </c>
      <c r="M52" s="77">
        <v>790</v>
      </c>
      <c r="N52" s="77"/>
      <c r="O52" s="77"/>
      <c r="P52" s="94">
        <v>26</v>
      </c>
    </row>
    <row r="53" spans="1:16" ht="11.45" customHeight="1" x14ac:dyDescent="0.25">
      <c r="B53" s="181"/>
      <c r="C53" s="182"/>
      <c r="D53" s="182"/>
      <c r="E53" s="182"/>
      <c r="F53" s="182"/>
      <c r="G53" s="182"/>
      <c r="H53" s="182"/>
      <c r="I53" s="182"/>
      <c r="J53" s="183"/>
      <c r="L53" s="76"/>
      <c r="M53" s="77"/>
      <c r="N53" s="77"/>
      <c r="O53" s="77"/>
      <c r="P53" s="94"/>
    </row>
    <row r="54" spans="1:16" customFormat="1" ht="19.5" customHeight="1" x14ac:dyDescent="0.35">
      <c r="A54" s="3"/>
      <c r="B54" s="181"/>
      <c r="C54" s="272" t="s">
        <v>113</v>
      </c>
      <c r="D54" s="272"/>
      <c r="E54" s="272"/>
      <c r="F54" s="272"/>
      <c r="G54" s="272"/>
      <c r="H54" s="272"/>
      <c r="I54" s="272"/>
      <c r="J54" s="183"/>
      <c r="K54" s="49"/>
      <c r="O54" s="22" t="s">
        <v>14</v>
      </c>
    </row>
    <row r="55" spans="1:16" ht="16.149999999999999" customHeight="1" x14ac:dyDescent="0.25">
      <c r="B55" s="136"/>
      <c r="C55" s="137"/>
      <c r="D55" s="137"/>
      <c r="E55" s="137"/>
      <c r="F55" s="137"/>
      <c r="G55" s="137"/>
      <c r="H55" s="137"/>
      <c r="I55" s="137"/>
      <c r="J55" s="138"/>
      <c r="L55" s="76">
        <v>44511</v>
      </c>
      <c r="M55" s="77">
        <v>790</v>
      </c>
      <c r="N55" s="77"/>
      <c r="O55" s="77"/>
      <c r="P55" s="94">
        <v>27</v>
      </c>
    </row>
    <row r="56" spans="1:16" ht="20.25" customHeight="1" x14ac:dyDescent="0.25">
      <c r="B56" s="263" t="s">
        <v>69</v>
      </c>
      <c r="C56" s="264"/>
      <c r="D56" s="264"/>
      <c r="E56" s="264"/>
      <c r="F56" s="264"/>
      <c r="G56" s="264"/>
      <c r="H56" s="264"/>
      <c r="I56" s="264"/>
      <c r="J56" s="265"/>
      <c r="L56" s="76">
        <v>44512</v>
      </c>
      <c r="M56" s="77">
        <v>790</v>
      </c>
      <c r="N56" s="17"/>
      <c r="O56" s="17"/>
      <c r="P56" s="94">
        <v>28</v>
      </c>
    </row>
    <row r="57" spans="1:16" ht="6.6" customHeight="1" x14ac:dyDescent="0.25">
      <c r="B57" s="82"/>
      <c r="C57" s="83"/>
      <c r="D57" s="83"/>
      <c r="E57" s="83"/>
      <c r="F57" s="83"/>
      <c r="G57" s="83"/>
      <c r="H57" s="83"/>
      <c r="I57" s="83"/>
      <c r="J57" s="84"/>
      <c r="L57" s="76">
        <v>44513</v>
      </c>
      <c r="M57" s="77">
        <v>790</v>
      </c>
      <c r="N57" s="17"/>
      <c r="O57" s="17"/>
      <c r="P57" s="94">
        <v>29</v>
      </c>
    </row>
    <row r="58" spans="1:16" ht="24" customHeight="1" thickBot="1" x14ac:dyDescent="0.3">
      <c r="B58" s="85" t="s">
        <v>81</v>
      </c>
      <c r="C58" s="139"/>
      <c r="D58" s="139"/>
      <c r="E58" s="139"/>
      <c r="F58" s="139"/>
      <c r="G58" s="139"/>
      <c r="H58" s="139"/>
      <c r="I58" s="139"/>
      <c r="J58" s="140"/>
      <c r="L58" s="76">
        <v>44514</v>
      </c>
      <c r="M58" s="77">
        <v>790</v>
      </c>
      <c r="N58" s="17"/>
      <c r="O58" s="17"/>
      <c r="P58" s="94">
        <v>30</v>
      </c>
    </row>
    <row r="59" spans="1:16" ht="26.25" hidden="1" customHeight="1" x14ac:dyDescent="0.25">
      <c r="L59" s="76">
        <v>44515</v>
      </c>
      <c r="M59" s="77">
        <v>790</v>
      </c>
      <c r="N59" s="17"/>
      <c r="O59" s="17"/>
      <c r="P59" s="94">
        <v>31</v>
      </c>
    </row>
    <row r="60" spans="1:16" ht="26.25" customHeight="1" x14ac:dyDescent="0.25">
      <c r="L60" s="76">
        <v>44516</v>
      </c>
      <c r="M60" s="77">
        <v>790</v>
      </c>
      <c r="N60" s="17"/>
      <c r="O60" s="17"/>
      <c r="P60" s="94">
        <v>32</v>
      </c>
    </row>
    <row r="61" spans="1:16" ht="15.75" x14ac:dyDescent="0.25">
      <c r="L61" s="76">
        <v>44517</v>
      </c>
      <c r="M61" s="77">
        <v>790</v>
      </c>
      <c r="N61" s="17"/>
      <c r="O61" s="17"/>
      <c r="P61" s="94">
        <v>33</v>
      </c>
    </row>
    <row r="62" spans="1:16" ht="15.75" x14ac:dyDescent="0.25">
      <c r="L62" s="76">
        <v>44518</v>
      </c>
      <c r="M62" s="77">
        <v>790</v>
      </c>
      <c r="N62" s="17"/>
      <c r="O62" s="17"/>
      <c r="P62" s="94">
        <v>34</v>
      </c>
    </row>
    <row r="63" spans="1:16" ht="16.5" thickBot="1" x14ac:dyDescent="0.3">
      <c r="L63" s="79">
        <v>44519</v>
      </c>
      <c r="M63" s="80">
        <v>790</v>
      </c>
      <c r="N63" s="17"/>
      <c r="O63" s="17"/>
      <c r="P63" s="94">
        <v>35</v>
      </c>
    </row>
    <row r="64" spans="1:16" ht="15.75" x14ac:dyDescent="0.25">
      <c r="L64" s="76">
        <v>44520</v>
      </c>
      <c r="M64" s="77">
        <v>890</v>
      </c>
      <c r="N64" s="17"/>
      <c r="O64" s="17"/>
      <c r="P64" s="94">
        <v>36</v>
      </c>
    </row>
    <row r="65" spans="12:16" ht="15.75" x14ac:dyDescent="0.25">
      <c r="L65" s="76">
        <v>44521</v>
      </c>
      <c r="M65" s="77">
        <v>890</v>
      </c>
      <c r="N65" s="17"/>
      <c r="O65" s="17"/>
      <c r="P65" s="94">
        <v>37</v>
      </c>
    </row>
    <row r="66" spans="12:16" ht="15.75" x14ac:dyDescent="0.25">
      <c r="L66" s="76">
        <v>44522</v>
      </c>
      <c r="M66" s="77">
        <v>890</v>
      </c>
      <c r="N66" s="17"/>
      <c r="O66" s="17"/>
      <c r="P66" s="94">
        <v>38</v>
      </c>
    </row>
    <row r="67" spans="12:16" ht="15.75" x14ac:dyDescent="0.25">
      <c r="L67" s="76">
        <v>44523</v>
      </c>
      <c r="M67" s="77">
        <v>890</v>
      </c>
      <c r="N67" s="17"/>
      <c r="O67" s="17"/>
      <c r="P67" s="94">
        <v>39</v>
      </c>
    </row>
    <row r="68" spans="12:16" ht="15.75" x14ac:dyDescent="0.25">
      <c r="L68" s="76">
        <v>44524</v>
      </c>
      <c r="M68" s="77">
        <v>890</v>
      </c>
      <c r="N68" s="17"/>
      <c r="O68" s="17"/>
      <c r="P68" s="94">
        <v>40</v>
      </c>
    </row>
    <row r="69" spans="12:16" ht="15.75" x14ac:dyDescent="0.25">
      <c r="L69" s="76">
        <v>44525</v>
      </c>
      <c r="M69" s="77">
        <v>890</v>
      </c>
      <c r="N69" s="17"/>
      <c r="O69" s="17"/>
      <c r="P69" s="94">
        <v>41</v>
      </c>
    </row>
    <row r="70" spans="12:16" ht="15.75" x14ac:dyDescent="0.25">
      <c r="L70" s="76">
        <v>44526</v>
      </c>
      <c r="M70" s="77">
        <v>890</v>
      </c>
      <c r="N70" s="17"/>
      <c r="O70" s="17"/>
      <c r="P70" s="94">
        <v>42</v>
      </c>
    </row>
    <row r="71" spans="12:16" ht="15.75" x14ac:dyDescent="0.25">
      <c r="L71" s="76">
        <v>44527</v>
      </c>
      <c r="M71" s="77">
        <v>890</v>
      </c>
      <c r="N71" s="17"/>
      <c r="O71" s="17"/>
      <c r="P71" s="94">
        <v>43</v>
      </c>
    </row>
    <row r="72" spans="12:16" ht="15.75" x14ac:dyDescent="0.25">
      <c r="L72" s="76">
        <v>44528</v>
      </c>
      <c r="M72" s="77">
        <v>890</v>
      </c>
      <c r="N72" s="17"/>
      <c r="O72" s="17"/>
      <c r="P72" s="94">
        <v>44</v>
      </c>
    </row>
    <row r="73" spans="12:16" ht="15.75" x14ac:dyDescent="0.25">
      <c r="L73" s="76">
        <v>44529</v>
      </c>
      <c r="M73" s="77">
        <v>890</v>
      </c>
      <c r="N73" s="17"/>
      <c r="O73" s="17"/>
      <c r="P73" s="94">
        <v>45</v>
      </c>
    </row>
    <row r="74" spans="12:16" ht="15.75" x14ac:dyDescent="0.25">
      <c r="L74" s="76">
        <v>44530</v>
      </c>
      <c r="M74" s="77">
        <v>890</v>
      </c>
      <c r="N74" s="17"/>
      <c r="O74" s="17"/>
      <c r="P74" s="94">
        <v>46</v>
      </c>
    </row>
    <row r="75" spans="12:16" ht="15.75" x14ac:dyDescent="0.25">
      <c r="L75" s="76">
        <v>44531</v>
      </c>
      <c r="M75" s="77">
        <v>890</v>
      </c>
      <c r="N75" s="17"/>
      <c r="O75" s="17"/>
      <c r="P75" s="94">
        <v>47</v>
      </c>
    </row>
    <row r="76" spans="12:16" ht="15.75" x14ac:dyDescent="0.25">
      <c r="L76" s="76">
        <v>44532</v>
      </c>
      <c r="M76" s="77">
        <v>890</v>
      </c>
      <c r="N76" s="17"/>
      <c r="O76" s="17"/>
      <c r="P76" s="94">
        <v>48</v>
      </c>
    </row>
    <row r="77" spans="12:16" ht="15.75" x14ac:dyDescent="0.25">
      <c r="L77" s="76">
        <v>44533</v>
      </c>
      <c r="M77" s="77">
        <v>890</v>
      </c>
      <c r="N77" s="17"/>
      <c r="O77" s="17"/>
      <c r="P77" s="94">
        <v>49</v>
      </c>
    </row>
    <row r="78" spans="12:16" ht="15.75" x14ac:dyDescent="0.25">
      <c r="L78" s="76">
        <v>44534</v>
      </c>
      <c r="M78" s="77">
        <v>890</v>
      </c>
      <c r="N78" s="17"/>
      <c r="O78" s="17"/>
      <c r="P78" s="94">
        <v>50</v>
      </c>
    </row>
    <row r="79" spans="12:16" ht="15.75" x14ac:dyDescent="0.25">
      <c r="L79" s="76">
        <v>44535</v>
      </c>
      <c r="M79" s="77">
        <v>890</v>
      </c>
      <c r="N79" s="17"/>
      <c r="O79" s="17"/>
      <c r="P79" s="94">
        <v>51</v>
      </c>
    </row>
    <row r="80" spans="12:16" ht="15.75" x14ac:dyDescent="0.25">
      <c r="L80" s="76">
        <v>44536</v>
      </c>
      <c r="M80" s="77">
        <v>890</v>
      </c>
      <c r="N80" s="17"/>
      <c r="O80" s="17"/>
      <c r="P80" s="94">
        <v>52</v>
      </c>
    </row>
    <row r="81" spans="12:16" ht="15.75" x14ac:dyDescent="0.25">
      <c r="L81" s="76">
        <v>44537</v>
      </c>
      <c r="M81" s="77">
        <v>890</v>
      </c>
      <c r="N81" s="17"/>
      <c r="O81" s="17"/>
      <c r="P81" s="94">
        <v>53</v>
      </c>
    </row>
    <row r="82" spans="12:16" ht="15.75" x14ac:dyDescent="0.25">
      <c r="L82" s="76">
        <v>44538</v>
      </c>
      <c r="M82" s="77">
        <v>890</v>
      </c>
      <c r="N82" s="17"/>
      <c r="O82" s="17"/>
      <c r="P82" s="94">
        <v>54</v>
      </c>
    </row>
    <row r="83" spans="12:16" ht="15.75" x14ac:dyDescent="0.25">
      <c r="L83" s="76">
        <v>44539</v>
      </c>
      <c r="M83" s="77">
        <v>890</v>
      </c>
      <c r="N83" s="17"/>
      <c r="O83" s="17"/>
      <c r="P83" s="94">
        <v>55</v>
      </c>
    </row>
    <row r="84" spans="12:16" ht="15.75" x14ac:dyDescent="0.25">
      <c r="L84" s="76">
        <v>44540</v>
      </c>
      <c r="M84" s="77">
        <v>890</v>
      </c>
      <c r="N84" s="17"/>
      <c r="O84" s="17"/>
      <c r="P84" s="94">
        <v>56</v>
      </c>
    </row>
    <row r="85" spans="12:16" ht="15.75" x14ac:dyDescent="0.25">
      <c r="L85" s="76">
        <v>44541</v>
      </c>
      <c r="M85" s="77">
        <v>890</v>
      </c>
      <c r="N85" s="17"/>
      <c r="O85" s="17"/>
      <c r="P85" s="94">
        <v>57</v>
      </c>
    </row>
    <row r="86" spans="12:16" ht="15.75" x14ac:dyDescent="0.25">
      <c r="L86" s="76">
        <v>44542</v>
      </c>
      <c r="M86" s="77">
        <v>890</v>
      </c>
      <c r="N86" s="17"/>
      <c r="O86" s="17"/>
      <c r="P86" s="94">
        <v>58</v>
      </c>
    </row>
    <row r="87" spans="12:16" ht="15.75" x14ac:dyDescent="0.25">
      <c r="L87" s="76">
        <v>44543</v>
      </c>
      <c r="M87" s="77">
        <v>890</v>
      </c>
      <c r="N87" s="17"/>
      <c r="O87" s="17"/>
      <c r="P87" s="94">
        <v>59</v>
      </c>
    </row>
    <row r="88" spans="12:16" ht="15.75" x14ac:dyDescent="0.25">
      <c r="L88" s="76">
        <v>44544</v>
      </c>
      <c r="M88" s="77">
        <v>890</v>
      </c>
      <c r="N88" s="17"/>
      <c r="O88" s="17"/>
      <c r="P88" s="94">
        <v>60</v>
      </c>
    </row>
    <row r="89" spans="12:16" ht="15.75" x14ac:dyDescent="0.25">
      <c r="L89" s="76">
        <v>44545</v>
      </c>
      <c r="M89" s="77">
        <v>890</v>
      </c>
      <c r="N89" s="17"/>
      <c r="O89" s="17"/>
      <c r="P89" s="94">
        <v>61</v>
      </c>
    </row>
    <row r="90" spans="12:16" ht="15.75" x14ac:dyDescent="0.25">
      <c r="L90" s="76">
        <v>44546</v>
      </c>
      <c r="M90" s="77">
        <v>890</v>
      </c>
      <c r="N90" s="17"/>
      <c r="O90" s="17"/>
      <c r="P90" s="94">
        <v>62</v>
      </c>
    </row>
    <row r="91" spans="12:16" ht="15.75" x14ac:dyDescent="0.25">
      <c r="L91" s="76">
        <v>44547</v>
      </c>
      <c r="M91" s="77">
        <v>890</v>
      </c>
      <c r="N91" s="17"/>
      <c r="O91" s="17"/>
      <c r="P91" s="94">
        <v>63</v>
      </c>
    </row>
    <row r="92" spans="12:16" ht="15.75" x14ac:dyDescent="0.25">
      <c r="L92" s="76">
        <v>44548</v>
      </c>
      <c r="M92" s="77">
        <v>890</v>
      </c>
      <c r="N92" s="17"/>
      <c r="O92" s="17"/>
      <c r="P92" s="94">
        <v>64</v>
      </c>
    </row>
    <row r="93" spans="12:16" ht="15.75" x14ac:dyDescent="0.25">
      <c r="L93" s="76">
        <v>44549</v>
      </c>
      <c r="M93" s="77">
        <v>890</v>
      </c>
      <c r="N93" s="17"/>
      <c r="O93" s="17"/>
      <c r="P93" s="94">
        <v>65</v>
      </c>
    </row>
    <row r="94" spans="12:16" ht="15.75" x14ac:dyDescent="0.25">
      <c r="L94" s="76">
        <v>44550</v>
      </c>
      <c r="M94" s="77">
        <v>890</v>
      </c>
      <c r="N94" s="17"/>
      <c r="O94" s="17"/>
      <c r="P94" s="94">
        <v>66</v>
      </c>
    </row>
    <row r="95" spans="12:16" ht="15.75" x14ac:dyDescent="0.25">
      <c r="L95" s="76">
        <v>44551</v>
      </c>
      <c r="M95" s="77">
        <v>890</v>
      </c>
      <c r="N95" s="17"/>
      <c r="O95" s="17"/>
      <c r="P95" s="94">
        <v>67</v>
      </c>
    </row>
    <row r="96" spans="12:16" ht="15.75" x14ac:dyDescent="0.25">
      <c r="L96" s="76">
        <v>44552</v>
      </c>
      <c r="M96" s="77">
        <v>890</v>
      </c>
      <c r="N96" s="17"/>
      <c r="O96" s="17"/>
      <c r="P96" s="94">
        <v>68</v>
      </c>
    </row>
    <row r="97" spans="12:16" ht="15.75" x14ac:dyDescent="0.25">
      <c r="L97" s="76">
        <v>44553</v>
      </c>
      <c r="M97" s="77">
        <v>890</v>
      </c>
      <c r="N97" s="17"/>
      <c r="O97" s="17"/>
      <c r="P97" s="94">
        <v>69</v>
      </c>
    </row>
    <row r="98" spans="12:16" ht="15.75" x14ac:dyDescent="0.25">
      <c r="L98" s="76">
        <v>44554</v>
      </c>
      <c r="M98" s="77">
        <v>890</v>
      </c>
      <c r="N98" s="17"/>
      <c r="O98" s="17"/>
      <c r="P98" s="94">
        <v>70</v>
      </c>
    </row>
    <row r="99" spans="12:16" ht="15.75" x14ac:dyDescent="0.25">
      <c r="L99" s="76">
        <v>44555</v>
      </c>
      <c r="M99" s="77">
        <v>890</v>
      </c>
      <c r="N99" s="17"/>
      <c r="O99" s="17"/>
      <c r="P99" s="94">
        <v>71</v>
      </c>
    </row>
    <row r="100" spans="12:16" ht="15.75" x14ac:dyDescent="0.25">
      <c r="L100" s="76">
        <v>44556</v>
      </c>
      <c r="M100" s="77">
        <v>890</v>
      </c>
      <c r="N100" s="17"/>
      <c r="O100" s="17"/>
      <c r="P100" s="94">
        <v>72</v>
      </c>
    </row>
    <row r="101" spans="12:16" ht="15.75" x14ac:dyDescent="0.25">
      <c r="L101" s="76">
        <v>44557</v>
      </c>
      <c r="M101" s="77">
        <v>890</v>
      </c>
      <c r="N101" s="17"/>
      <c r="O101" s="17"/>
      <c r="P101" s="94">
        <v>73</v>
      </c>
    </row>
    <row r="102" spans="12:16" ht="15.75" x14ac:dyDescent="0.25">
      <c r="L102" s="76">
        <v>44558</v>
      </c>
      <c r="M102" s="77">
        <v>890</v>
      </c>
      <c r="N102" s="17"/>
      <c r="O102" s="17"/>
      <c r="P102" s="94">
        <v>74</v>
      </c>
    </row>
    <row r="103" spans="12:16" ht="15.75" x14ac:dyDescent="0.25">
      <c r="L103" s="76">
        <v>44559</v>
      </c>
      <c r="M103" s="77">
        <v>890</v>
      </c>
      <c r="N103" s="17"/>
      <c r="O103" s="17"/>
      <c r="P103" s="94">
        <v>75</v>
      </c>
    </row>
    <row r="104" spans="12:16" ht="15.75" x14ac:dyDescent="0.25">
      <c r="L104" s="76">
        <v>44560</v>
      </c>
      <c r="M104" s="77">
        <v>890</v>
      </c>
      <c r="N104" s="17"/>
      <c r="O104" s="17"/>
      <c r="P104" s="94">
        <v>76</v>
      </c>
    </row>
    <row r="105" spans="12:16" ht="15.75" x14ac:dyDescent="0.25">
      <c r="L105" s="76">
        <v>44561</v>
      </c>
      <c r="M105" s="77">
        <v>890</v>
      </c>
      <c r="N105" s="17"/>
      <c r="O105" s="17"/>
      <c r="P105" s="94">
        <v>77</v>
      </c>
    </row>
    <row r="106" spans="12:16" ht="15.75" x14ac:dyDescent="0.25">
      <c r="L106" s="76">
        <v>44562</v>
      </c>
      <c r="M106" s="77">
        <v>890</v>
      </c>
      <c r="N106" s="17"/>
      <c r="O106" s="17"/>
      <c r="P106" s="94">
        <v>78</v>
      </c>
    </row>
    <row r="107" spans="12:16" ht="15.75" x14ac:dyDescent="0.25">
      <c r="L107" s="76">
        <v>44563</v>
      </c>
      <c r="M107" s="77">
        <v>890</v>
      </c>
      <c r="N107" s="17"/>
      <c r="O107" s="17"/>
      <c r="P107" s="94">
        <v>79</v>
      </c>
    </row>
    <row r="108" spans="12:16" ht="15.75" x14ac:dyDescent="0.25">
      <c r="L108" s="76">
        <v>44564</v>
      </c>
      <c r="M108" s="77">
        <v>890</v>
      </c>
      <c r="N108" s="17"/>
      <c r="O108" s="17"/>
      <c r="P108" s="94">
        <v>80</v>
      </c>
    </row>
    <row r="109" spans="12:16" ht="15.75" x14ac:dyDescent="0.25">
      <c r="L109" s="76">
        <v>44565</v>
      </c>
      <c r="M109" s="77">
        <v>890</v>
      </c>
      <c r="N109" s="17"/>
      <c r="O109" s="17"/>
      <c r="P109" s="94">
        <v>81</v>
      </c>
    </row>
    <row r="110" spans="12:16" ht="15.75" x14ac:dyDescent="0.25">
      <c r="L110" s="76">
        <v>44566</v>
      </c>
      <c r="M110" s="77">
        <v>890</v>
      </c>
      <c r="N110" s="17"/>
      <c r="O110" s="17"/>
      <c r="P110" s="94">
        <v>82</v>
      </c>
    </row>
    <row r="111" spans="12:16" ht="15.75" x14ac:dyDescent="0.25">
      <c r="L111" s="76">
        <v>44567</v>
      </c>
      <c r="M111" s="77">
        <v>890</v>
      </c>
      <c r="N111" s="17"/>
      <c r="O111" s="17"/>
      <c r="P111" s="94">
        <v>83</v>
      </c>
    </row>
    <row r="112" spans="12:16" ht="15.75" x14ac:dyDescent="0.25">
      <c r="L112" s="76">
        <v>44568</v>
      </c>
      <c r="M112" s="77">
        <v>890</v>
      </c>
      <c r="N112" s="17"/>
      <c r="O112" s="17"/>
      <c r="P112" s="94">
        <v>84</v>
      </c>
    </row>
    <row r="113" spans="12:16" ht="15.75" x14ac:dyDescent="0.25">
      <c r="L113" s="76">
        <v>44569</v>
      </c>
      <c r="M113" s="77">
        <v>890</v>
      </c>
      <c r="N113" s="17"/>
      <c r="O113" s="17"/>
      <c r="P113" s="94">
        <v>85</v>
      </c>
    </row>
    <row r="114" spans="12:16" ht="15.75" x14ac:dyDescent="0.25">
      <c r="L114" s="76">
        <v>44570</v>
      </c>
      <c r="M114" s="77">
        <v>890</v>
      </c>
      <c r="N114" s="17"/>
      <c r="O114" s="17"/>
      <c r="P114" s="94">
        <v>86</v>
      </c>
    </row>
    <row r="115" spans="12:16" ht="15.75" x14ac:dyDescent="0.25">
      <c r="L115" s="76">
        <v>44571</v>
      </c>
      <c r="M115" s="77">
        <v>890</v>
      </c>
      <c r="N115" s="17"/>
      <c r="O115" s="17"/>
      <c r="P115" s="94">
        <v>87</v>
      </c>
    </row>
    <row r="116" spans="12:16" ht="15.75" x14ac:dyDescent="0.25">
      <c r="L116" s="76">
        <v>44572</v>
      </c>
      <c r="M116" s="77">
        <v>890</v>
      </c>
      <c r="N116" s="17"/>
      <c r="O116" s="17"/>
      <c r="P116" s="94">
        <v>88</v>
      </c>
    </row>
    <row r="117" spans="12:16" ht="15.75" x14ac:dyDescent="0.25">
      <c r="L117" s="76">
        <v>44573</v>
      </c>
      <c r="M117" s="77">
        <v>890</v>
      </c>
      <c r="N117" s="17"/>
      <c r="O117" s="17"/>
      <c r="P117" s="94">
        <v>89</v>
      </c>
    </row>
    <row r="118" spans="12:16" ht="15.75" x14ac:dyDescent="0.25">
      <c r="L118" s="76">
        <v>44574</v>
      </c>
      <c r="M118" s="77">
        <v>890</v>
      </c>
      <c r="N118" s="17"/>
      <c r="O118" s="17"/>
      <c r="P118" s="94">
        <v>90</v>
      </c>
    </row>
    <row r="119" spans="12:16" ht="15.75" x14ac:dyDescent="0.25">
      <c r="L119" s="76">
        <v>44575</v>
      </c>
      <c r="M119" s="77">
        <v>890</v>
      </c>
      <c r="N119" s="17"/>
      <c r="O119" s="17"/>
      <c r="P119" s="94">
        <v>91</v>
      </c>
    </row>
    <row r="120" spans="12:16" ht="15.75" x14ac:dyDescent="0.25">
      <c r="L120" s="76">
        <v>44576</v>
      </c>
      <c r="M120" s="77">
        <v>890</v>
      </c>
      <c r="N120" s="17"/>
      <c r="O120" s="17"/>
      <c r="P120" s="94">
        <v>92</v>
      </c>
    </row>
    <row r="121" spans="12:16" ht="15.75" x14ac:dyDescent="0.25">
      <c r="L121" s="76">
        <v>44577</v>
      </c>
      <c r="M121" s="77">
        <v>890</v>
      </c>
      <c r="N121" s="17"/>
      <c r="O121" s="17"/>
      <c r="P121" s="94">
        <v>93</v>
      </c>
    </row>
    <row r="122" spans="12:16" ht="15.75" x14ac:dyDescent="0.25">
      <c r="L122" s="76">
        <v>44578</v>
      </c>
      <c r="M122" s="77">
        <v>890</v>
      </c>
      <c r="N122" s="17"/>
      <c r="O122" s="17"/>
      <c r="P122" s="94">
        <v>94</v>
      </c>
    </row>
    <row r="123" spans="12:16" ht="15.75" x14ac:dyDescent="0.25">
      <c r="L123" s="76">
        <v>44579</v>
      </c>
      <c r="M123" s="77">
        <v>890</v>
      </c>
      <c r="N123" s="17"/>
      <c r="O123" s="17"/>
      <c r="P123" s="94">
        <v>95</v>
      </c>
    </row>
    <row r="124" spans="12:16" ht="15.75" x14ac:dyDescent="0.25">
      <c r="L124" s="76">
        <v>44580</v>
      </c>
      <c r="M124" s="77">
        <v>890</v>
      </c>
      <c r="N124" s="17"/>
      <c r="O124" s="17"/>
      <c r="P124" s="94">
        <v>96</v>
      </c>
    </row>
    <row r="125" spans="12:16" ht="15.75" x14ac:dyDescent="0.25">
      <c r="L125" s="76">
        <v>44581</v>
      </c>
      <c r="M125" s="77">
        <v>890</v>
      </c>
      <c r="N125" s="17"/>
      <c r="O125" s="17"/>
      <c r="P125" s="94">
        <v>97</v>
      </c>
    </row>
    <row r="126" spans="12:16" ht="15.75" x14ac:dyDescent="0.25">
      <c r="L126" s="76">
        <v>44582</v>
      </c>
      <c r="M126" s="77">
        <v>890</v>
      </c>
      <c r="N126" s="17"/>
      <c r="O126" s="17"/>
      <c r="P126" s="94">
        <v>98</v>
      </c>
    </row>
    <row r="127" spans="12:16" ht="15.75" x14ac:dyDescent="0.25">
      <c r="L127" s="76">
        <v>44583</v>
      </c>
      <c r="M127" s="77">
        <v>890</v>
      </c>
      <c r="N127" s="17"/>
      <c r="O127" s="17"/>
      <c r="P127" s="94">
        <v>99</v>
      </c>
    </row>
    <row r="128" spans="12:16" ht="15.75" x14ac:dyDescent="0.25">
      <c r="L128" s="76">
        <v>44584</v>
      </c>
      <c r="M128" s="77">
        <v>890</v>
      </c>
      <c r="N128" s="17"/>
      <c r="O128" s="17"/>
      <c r="P128" s="94">
        <v>100</v>
      </c>
    </row>
    <row r="129" spans="12:16" ht="15.75" x14ac:dyDescent="0.25">
      <c r="L129" s="76">
        <v>44585</v>
      </c>
      <c r="M129" s="77">
        <v>890</v>
      </c>
      <c r="N129" s="17"/>
      <c r="O129" s="17"/>
      <c r="P129" s="94">
        <v>101</v>
      </c>
    </row>
    <row r="130" spans="12:16" ht="15.75" x14ac:dyDescent="0.25">
      <c r="L130" s="76">
        <v>44586</v>
      </c>
      <c r="M130" s="77">
        <v>890</v>
      </c>
      <c r="N130" s="17"/>
      <c r="O130" s="17"/>
      <c r="P130" s="94">
        <v>102</v>
      </c>
    </row>
    <row r="131" spans="12:16" ht="15.75" x14ac:dyDescent="0.25">
      <c r="L131" s="76">
        <v>44587</v>
      </c>
      <c r="M131" s="77">
        <v>890</v>
      </c>
      <c r="N131" s="17"/>
      <c r="O131" s="17"/>
      <c r="P131" s="94">
        <v>103</v>
      </c>
    </row>
    <row r="132" spans="12:16" ht="15.75" x14ac:dyDescent="0.25">
      <c r="L132" s="76">
        <v>44588</v>
      </c>
      <c r="M132" s="77">
        <v>890</v>
      </c>
      <c r="N132" s="17"/>
      <c r="O132" s="17"/>
      <c r="P132" s="94">
        <v>104</v>
      </c>
    </row>
    <row r="133" spans="12:16" ht="15.75" x14ac:dyDescent="0.25">
      <c r="L133" s="76">
        <v>44589</v>
      </c>
      <c r="M133" s="77">
        <v>890</v>
      </c>
      <c r="N133" s="17"/>
      <c r="O133" s="17"/>
      <c r="P133" s="94">
        <v>105</v>
      </c>
    </row>
    <row r="134" spans="12:16" ht="15.75" x14ac:dyDescent="0.25">
      <c r="L134" s="76">
        <v>44590</v>
      </c>
      <c r="M134" s="77">
        <v>890</v>
      </c>
      <c r="N134" s="17"/>
      <c r="O134" s="17"/>
      <c r="P134" s="94">
        <v>106</v>
      </c>
    </row>
    <row r="135" spans="12:16" ht="15.75" x14ac:dyDescent="0.25">
      <c r="L135" s="76">
        <v>44591</v>
      </c>
      <c r="M135" s="77">
        <v>890</v>
      </c>
      <c r="N135" s="17"/>
      <c r="O135" s="17"/>
      <c r="P135" s="94">
        <v>107</v>
      </c>
    </row>
    <row r="136" spans="12:16" ht="15.75" x14ac:dyDescent="0.25">
      <c r="L136" s="76">
        <v>44592</v>
      </c>
      <c r="M136" s="77">
        <v>890</v>
      </c>
      <c r="N136" s="17"/>
      <c r="O136" s="17"/>
      <c r="P136" s="94">
        <v>108</v>
      </c>
    </row>
    <row r="137" spans="12:16" ht="15.75" x14ac:dyDescent="0.25">
      <c r="L137" s="76">
        <v>44593</v>
      </c>
      <c r="M137" s="77">
        <v>890</v>
      </c>
      <c r="N137" s="17"/>
      <c r="O137" s="17"/>
      <c r="P137" s="94">
        <v>109</v>
      </c>
    </row>
    <row r="138" spans="12:16" ht="15.75" x14ac:dyDescent="0.25">
      <c r="L138" s="76">
        <v>44594</v>
      </c>
      <c r="M138" s="77">
        <v>890</v>
      </c>
      <c r="N138" s="17"/>
      <c r="O138" s="17"/>
      <c r="P138" s="94">
        <v>110</v>
      </c>
    </row>
    <row r="139" spans="12:16" ht="15.75" x14ac:dyDescent="0.25">
      <c r="L139" s="76">
        <v>44595</v>
      </c>
      <c r="M139" s="77">
        <v>890</v>
      </c>
      <c r="N139" s="17"/>
      <c r="O139" s="17"/>
      <c r="P139" s="94">
        <v>111</v>
      </c>
    </row>
    <row r="140" spans="12:16" ht="15.75" x14ac:dyDescent="0.25">
      <c r="L140" s="76">
        <v>44596</v>
      </c>
      <c r="M140" s="77">
        <v>890</v>
      </c>
      <c r="N140" s="17"/>
      <c r="O140" s="17"/>
      <c r="P140" s="94">
        <v>112</v>
      </c>
    </row>
    <row r="141" spans="12:16" ht="15.75" x14ac:dyDescent="0.25">
      <c r="L141" s="76">
        <v>44597</v>
      </c>
      <c r="M141" s="77">
        <v>890</v>
      </c>
      <c r="N141" s="17"/>
      <c r="O141" s="17"/>
      <c r="P141" s="94">
        <v>113</v>
      </c>
    </row>
    <row r="142" spans="12:16" ht="15.75" x14ac:dyDescent="0.25">
      <c r="L142" s="76">
        <v>44598</v>
      </c>
      <c r="M142" s="77">
        <v>890</v>
      </c>
      <c r="N142" s="17"/>
      <c r="O142" s="17"/>
      <c r="P142" s="94">
        <v>114</v>
      </c>
    </row>
    <row r="143" spans="12:16" ht="15.75" x14ac:dyDescent="0.25">
      <c r="L143" s="76">
        <v>44599</v>
      </c>
      <c r="M143" s="77">
        <v>890</v>
      </c>
      <c r="N143" s="17"/>
      <c r="O143" s="17"/>
      <c r="P143" s="94">
        <v>115</v>
      </c>
    </row>
    <row r="144" spans="12:16" ht="15.75" x14ac:dyDescent="0.25">
      <c r="L144" s="76">
        <v>44600</v>
      </c>
      <c r="M144" s="77">
        <v>890</v>
      </c>
      <c r="N144" s="17"/>
      <c r="O144" s="17"/>
      <c r="P144" s="94">
        <v>116</v>
      </c>
    </row>
    <row r="145" spans="12:16" ht="15.75" x14ac:dyDescent="0.25">
      <c r="L145" s="76">
        <v>44601</v>
      </c>
      <c r="M145" s="77">
        <v>890</v>
      </c>
      <c r="N145" s="17"/>
      <c r="O145" s="17"/>
      <c r="P145" s="94">
        <v>117</v>
      </c>
    </row>
    <row r="146" spans="12:16" ht="15.75" x14ac:dyDescent="0.25">
      <c r="L146" s="76">
        <v>44602</v>
      </c>
      <c r="M146" s="77">
        <v>890</v>
      </c>
      <c r="N146" s="17"/>
      <c r="O146" s="17"/>
      <c r="P146" s="94">
        <v>118</v>
      </c>
    </row>
    <row r="147" spans="12:16" ht="15.75" x14ac:dyDescent="0.25">
      <c r="L147" s="76">
        <v>44603</v>
      </c>
      <c r="M147" s="77">
        <v>890</v>
      </c>
      <c r="N147" s="17"/>
      <c r="O147" s="17"/>
      <c r="P147" s="94">
        <v>119</v>
      </c>
    </row>
    <row r="148" spans="12:16" ht="15.75" x14ac:dyDescent="0.25">
      <c r="L148" s="76">
        <v>44604</v>
      </c>
      <c r="M148" s="77">
        <v>890</v>
      </c>
      <c r="N148" s="17"/>
      <c r="O148" s="17"/>
      <c r="P148" s="94">
        <v>120</v>
      </c>
    </row>
    <row r="149" spans="12:16" ht="15.75" x14ac:dyDescent="0.25">
      <c r="L149" s="76">
        <v>44605</v>
      </c>
      <c r="M149" s="77">
        <v>890</v>
      </c>
      <c r="N149" s="17"/>
      <c r="O149" s="17"/>
      <c r="P149" s="94">
        <v>121</v>
      </c>
    </row>
    <row r="150" spans="12:16" ht="15.75" x14ac:dyDescent="0.25">
      <c r="L150" s="76">
        <v>44606</v>
      </c>
      <c r="M150" s="77">
        <v>890</v>
      </c>
      <c r="N150" s="17"/>
      <c r="O150" s="17"/>
      <c r="P150" s="94">
        <v>122</v>
      </c>
    </row>
    <row r="151" spans="12:16" ht="15.75" x14ac:dyDescent="0.25">
      <c r="L151" s="76">
        <v>44607</v>
      </c>
      <c r="M151" s="77">
        <v>890</v>
      </c>
      <c r="N151" s="17"/>
      <c r="O151" s="17"/>
      <c r="P151" s="94">
        <v>123</v>
      </c>
    </row>
    <row r="152" spans="12:16" ht="15.75" x14ac:dyDescent="0.25">
      <c r="L152" s="76">
        <v>44608</v>
      </c>
      <c r="M152" s="77">
        <v>890</v>
      </c>
      <c r="N152" s="17"/>
      <c r="O152" s="17"/>
      <c r="P152" s="94">
        <v>124</v>
      </c>
    </row>
    <row r="153" spans="12:16" ht="15.75" x14ac:dyDescent="0.25">
      <c r="L153" s="76">
        <v>44609</v>
      </c>
      <c r="M153" s="77">
        <v>890</v>
      </c>
      <c r="N153" s="17"/>
      <c r="O153" s="17"/>
      <c r="P153" s="94">
        <v>125</v>
      </c>
    </row>
    <row r="154" spans="12:16" ht="15.75" x14ac:dyDescent="0.25">
      <c r="L154" s="76">
        <v>44610</v>
      </c>
      <c r="M154" s="77">
        <v>890</v>
      </c>
      <c r="N154" s="17"/>
      <c r="O154" s="17"/>
      <c r="P154" s="94">
        <v>126</v>
      </c>
    </row>
    <row r="155" spans="12:16" ht="15.75" x14ac:dyDescent="0.25">
      <c r="L155" s="76">
        <v>44611</v>
      </c>
      <c r="M155" s="77">
        <v>890</v>
      </c>
      <c r="N155" s="17"/>
      <c r="O155" s="17"/>
      <c r="P155" s="94">
        <v>127</v>
      </c>
    </row>
    <row r="156" spans="12:16" ht="15.75" x14ac:dyDescent="0.25">
      <c r="L156" s="76">
        <v>44612</v>
      </c>
      <c r="M156" s="77">
        <v>890</v>
      </c>
      <c r="N156" s="17"/>
      <c r="O156" s="17"/>
      <c r="P156" s="94">
        <v>128</v>
      </c>
    </row>
    <row r="157" spans="12:16" ht="15.75" x14ac:dyDescent="0.25">
      <c r="L157" s="76">
        <v>44613</v>
      </c>
      <c r="M157" s="77">
        <v>890</v>
      </c>
      <c r="N157" s="17"/>
      <c r="O157" s="17"/>
      <c r="P157" s="94">
        <v>129</v>
      </c>
    </row>
    <row r="158" spans="12:16" ht="15.75" x14ac:dyDescent="0.25">
      <c r="L158" s="76">
        <v>44614</v>
      </c>
      <c r="M158" s="77">
        <v>890</v>
      </c>
      <c r="N158" s="17"/>
      <c r="O158" s="17"/>
      <c r="P158" s="94">
        <v>130</v>
      </c>
    </row>
    <row r="159" spans="12:16" ht="15.75" x14ac:dyDescent="0.25">
      <c r="L159" s="76">
        <v>44615</v>
      </c>
      <c r="M159" s="77">
        <v>890</v>
      </c>
      <c r="N159" s="17"/>
      <c r="O159" s="17"/>
      <c r="P159" s="94"/>
    </row>
    <row r="160" spans="12:16" ht="15.75" x14ac:dyDescent="0.25">
      <c r="L160" s="76">
        <v>44616</v>
      </c>
      <c r="M160" s="77">
        <v>890</v>
      </c>
      <c r="N160" s="17"/>
      <c r="O160" s="17"/>
      <c r="P160" s="94"/>
    </row>
    <row r="161" spans="12:16" ht="15.75" x14ac:dyDescent="0.25">
      <c r="L161" s="76">
        <v>44617</v>
      </c>
      <c r="M161" s="77">
        <v>890</v>
      </c>
      <c r="N161" s="17"/>
      <c r="O161" s="17"/>
      <c r="P161" s="94"/>
    </row>
    <row r="162" spans="12:16" ht="15.75" x14ac:dyDescent="0.25">
      <c r="L162" s="76">
        <v>44618</v>
      </c>
      <c r="M162" s="77">
        <v>890</v>
      </c>
      <c r="N162" s="17"/>
      <c r="O162" s="17"/>
      <c r="P162" s="94"/>
    </row>
    <row r="163" spans="12:16" ht="15.75" x14ac:dyDescent="0.25">
      <c r="L163" s="76">
        <v>44619</v>
      </c>
      <c r="M163" s="77">
        <v>890</v>
      </c>
      <c r="N163" s="17"/>
      <c r="O163" s="17"/>
      <c r="P163" s="94"/>
    </row>
    <row r="164" spans="12:16" ht="15.75" x14ac:dyDescent="0.25">
      <c r="L164" s="76">
        <v>44620</v>
      </c>
      <c r="M164" s="77">
        <v>890</v>
      </c>
      <c r="N164" s="17"/>
      <c r="O164" s="17"/>
      <c r="P164" s="94"/>
    </row>
    <row r="165" spans="12:16" ht="15.75" x14ac:dyDescent="0.25">
      <c r="L165" s="76"/>
      <c r="M165" s="77"/>
      <c r="N165" s="17"/>
      <c r="O165" s="17"/>
    </row>
    <row r="166" spans="12:16" ht="15.75" x14ac:dyDescent="0.25">
      <c r="L166" s="76"/>
      <c r="M166" s="77"/>
      <c r="N166" s="17"/>
      <c r="O166" s="17"/>
    </row>
    <row r="167" spans="12:16" ht="15.75" x14ac:dyDescent="0.25">
      <c r="L167" s="76"/>
      <c r="M167" s="77"/>
      <c r="N167" s="17"/>
      <c r="O167" s="17"/>
    </row>
    <row r="168" spans="12:16" ht="15.75" x14ac:dyDescent="0.25">
      <c r="L168" s="76"/>
      <c r="M168" s="77"/>
      <c r="N168" s="17"/>
      <c r="O168" s="17"/>
    </row>
    <row r="169" spans="12:16" ht="15.75" x14ac:dyDescent="0.25">
      <c r="L169" s="76"/>
      <c r="M169" s="77"/>
      <c r="N169" s="17"/>
      <c r="O169" s="17"/>
    </row>
    <row r="170" spans="12:16" ht="15.75" x14ac:dyDescent="0.25">
      <c r="L170" s="76"/>
      <c r="M170" s="77"/>
      <c r="N170" s="17"/>
      <c r="O170" s="17"/>
    </row>
    <row r="171" spans="12:16" ht="15.75" x14ac:dyDescent="0.25">
      <c r="L171" s="76"/>
      <c r="M171" s="77"/>
      <c r="N171" s="17"/>
      <c r="O171" s="17"/>
    </row>
    <row r="172" spans="12:16" ht="15.75" x14ac:dyDescent="0.25">
      <c r="L172" s="76"/>
      <c r="M172" s="77"/>
      <c r="N172" s="17"/>
      <c r="O172" s="17"/>
    </row>
    <row r="173" spans="12:16" ht="15.75" x14ac:dyDescent="0.25">
      <c r="L173" s="76"/>
      <c r="M173" s="77"/>
      <c r="N173" s="17"/>
      <c r="O173" s="17"/>
    </row>
    <row r="174" spans="12:16" ht="15.75" x14ac:dyDescent="0.25">
      <c r="L174" s="76"/>
      <c r="M174" s="77"/>
      <c r="N174" s="17"/>
      <c r="O174" s="17"/>
    </row>
    <row r="175" spans="12:16" ht="15.75" x14ac:dyDescent="0.25">
      <c r="L175" s="76"/>
      <c r="M175" s="77"/>
      <c r="N175" s="17"/>
      <c r="O175" s="17"/>
    </row>
    <row r="176" spans="12:16" ht="15.75" x14ac:dyDescent="0.25">
      <c r="L176" s="76"/>
      <c r="M176" s="77"/>
      <c r="N176" s="17"/>
      <c r="O176" s="17"/>
    </row>
    <row r="177" spans="12:15" ht="15.75" x14ac:dyDescent="0.25">
      <c r="L177" s="76"/>
      <c r="M177" s="77"/>
      <c r="N177" s="17"/>
      <c r="O177" s="17"/>
    </row>
    <row r="178" spans="12:15" ht="15.75" x14ac:dyDescent="0.25">
      <c r="L178" s="76"/>
      <c r="M178" s="77"/>
      <c r="N178" s="17"/>
      <c r="O178" s="17"/>
    </row>
    <row r="179" spans="12:15" ht="15.75" x14ac:dyDescent="0.25">
      <c r="L179" s="76"/>
      <c r="M179" s="77"/>
      <c r="N179" s="17"/>
      <c r="O179" s="17"/>
    </row>
    <row r="180" spans="12:15" ht="15.75" x14ac:dyDescent="0.25">
      <c r="L180" s="76"/>
      <c r="M180" s="77"/>
      <c r="N180" s="17"/>
      <c r="O180" s="17"/>
    </row>
    <row r="181" spans="12:15" ht="15.75" x14ac:dyDescent="0.25">
      <c r="L181" s="76"/>
      <c r="M181" s="77"/>
      <c r="N181" s="17"/>
      <c r="O181" s="17"/>
    </row>
    <row r="182" spans="12:15" ht="15.75" x14ac:dyDescent="0.25">
      <c r="L182" s="76"/>
      <c r="M182" s="77"/>
      <c r="N182" s="17"/>
      <c r="O182" s="17"/>
    </row>
    <row r="183" spans="12:15" ht="15.75" x14ac:dyDescent="0.25">
      <c r="L183" s="76"/>
      <c r="M183" s="77"/>
      <c r="N183" s="17"/>
      <c r="O183" s="17"/>
    </row>
    <row r="184" spans="12:15" ht="15.75" x14ac:dyDescent="0.25">
      <c r="L184" s="76"/>
      <c r="M184" s="77"/>
      <c r="N184" s="17"/>
      <c r="O184" s="17"/>
    </row>
    <row r="185" spans="12:15" ht="15.75" x14ac:dyDescent="0.25">
      <c r="L185" s="76"/>
      <c r="M185" s="77"/>
      <c r="N185" s="17"/>
      <c r="O185" s="17"/>
    </row>
    <row r="186" spans="12:15" ht="15.75" x14ac:dyDescent="0.25">
      <c r="L186" s="76"/>
      <c r="M186" s="77"/>
      <c r="N186" s="17"/>
      <c r="O186" s="17"/>
    </row>
    <row r="187" spans="12:15" ht="15.75" x14ac:dyDescent="0.25">
      <c r="L187" s="76"/>
      <c r="M187" s="77"/>
      <c r="N187" s="17"/>
      <c r="O187" s="17"/>
    </row>
    <row r="188" spans="12:15" ht="15.75" x14ac:dyDescent="0.25">
      <c r="L188" s="76"/>
      <c r="M188" s="77"/>
      <c r="N188" s="17"/>
      <c r="O188" s="17"/>
    </row>
    <row r="189" spans="12:15" ht="15.75" x14ac:dyDescent="0.25">
      <c r="L189" s="76"/>
      <c r="M189" s="77"/>
      <c r="N189" s="17"/>
      <c r="O189" s="17"/>
    </row>
    <row r="190" spans="12:15" ht="15.75" x14ac:dyDescent="0.25">
      <c r="L190" s="76"/>
      <c r="M190" s="77"/>
      <c r="N190" s="17"/>
      <c r="O190" s="17"/>
    </row>
    <row r="191" spans="12:15" ht="15.75" x14ac:dyDescent="0.25">
      <c r="L191" s="76"/>
      <c r="M191" s="77"/>
      <c r="N191" s="17"/>
      <c r="O191" s="17"/>
    </row>
    <row r="192" spans="12:15" ht="15.75" x14ac:dyDescent="0.25">
      <c r="L192" s="76"/>
      <c r="M192" s="77"/>
      <c r="N192" s="17"/>
      <c r="O192" s="17"/>
    </row>
  </sheetData>
  <sheetProtection algorithmName="SHA-512" hashValue="ry1GNvdLdCxfXHQe0WlmbKa3FLVeHjfpuXGTuuNgVs1cNFjj4MPx/HoDfHBVCHmYkT1Soz9Lkxuc/WozsO6X9w==" saltValue="GpRSlLrKs4Q05sT9xByASQ==" spinCount="100000" sheet="1" objects="1" scenarios="1" selectLockedCells="1"/>
  <dataConsolidate/>
  <mergeCells count="34">
    <mergeCell ref="J19:J22"/>
    <mergeCell ref="J27:J30"/>
    <mergeCell ref="I20:I21"/>
    <mergeCell ref="D21:H21"/>
    <mergeCell ref="B25:H25"/>
    <mergeCell ref="B29:H29"/>
    <mergeCell ref="I24:I25"/>
    <mergeCell ref="J23:J26"/>
    <mergeCell ref="I28:I29"/>
    <mergeCell ref="C3:J3"/>
    <mergeCell ref="C4:J4"/>
    <mergeCell ref="C5:J5"/>
    <mergeCell ref="I15:I18"/>
    <mergeCell ref="J15:J18"/>
    <mergeCell ref="B14:H14"/>
    <mergeCell ref="C9:F9"/>
    <mergeCell ref="C11:F11"/>
    <mergeCell ref="H45:I46"/>
    <mergeCell ref="J45:J46"/>
    <mergeCell ref="H43:I44"/>
    <mergeCell ref="I38:I40"/>
    <mergeCell ref="J43:J44"/>
    <mergeCell ref="B35:J35"/>
    <mergeCell ref="B39:H39"/>
    <mergeCell ref="B36:J36"/>
    <mergeCell ref="J31:J33"/>
    <mergeCell ref="J37:J41"/>
    <mergeCell ref="B56:J56"/>
    <mergeCell ref="B51:J51"/>
    <mergeCell ref="B52:J52"/>
    <mergeCell ref="C54:I54"/>
    <mergeCell ref="B48:E48"/>
    <mergeCell ref="H47:I48"/>
    <mergeCell ref="J47:J48"/>
  </mergeCells>
  <phoneticPr fontId="37" type="noConversion"/>
  <dataValidations count="8">
    <dataValidation type="list" allowBlank="1" showInputMessage="1" showErrorMessage="1" sqref="R14:R16" xr:uid="{00000000-0002-0000-0200-000000000000}">
      <formula1>$O$11:$O$15</formula1>
    </dataValidation>
    <dataValidation type="list" allowBlank="1" showInputMessage="1" showErrorMessage="1" sqref="I26" xr:uid="{00000000-0002-0000-0200-000001000000}">
      <formula1>$O$16:$O$17</formula1>
    </dataValidation>
    <dataValidation type="list" allowBlank="1" showInputMessage="1" showErrorMessage="1" sqref="I28:I29" xr:uid="{00000000-0002-0000-0200-000002000000}">
      <formula1>$O$15:$O$18</formula1>
    </dataValidation>
    <dataValidation type="list" allowBlank="1" showInputMessage="1" showErrorMessage="1" sqref="I32" xr:uid="{00000000-0002-0000-0200-000003000000}">
      <formula1>$O$15:$O$21</formula1>
    </dataValidation>
    <dataValidation type="list" operator="equal" allowBlank="1" showInputMessage="1" showErrorMessage="1" sqref="I20:I21" xr:uid="{00000000-0002-0000-0200-000004000000}">
      <formula1>$L$13:$L$18</formula1>
    </dataValidation>
    <dataValidation type="list" allowBlank="1" showInputMessage="1" showErrorMessage="1" sqref="I41" xr:uid="{00000000-0002-0000-0200-000005000000}">
      <formula1>$P$27:$P$164</formula1>
    </dataValidation>
    <dataValidation type="list" allowBlank="1" showInputMessage="1" showErrorMessage="1" sqref="I24:I25" xr:uid="{00000000-0002-0000-0200-000006000000}">
      <formula1>$O$15:$O$17</formula1>
    </dataValidation>
    <dataValidation type="list" allowBlank="1" showInputMessage="1" showErrorMessage="1" sqref="I38:I40" xr:uid="{00000000-0002-0000-0200-000007000000}">
      <formula1>$P$26:$P$158</formula1>
    </dataValidation>
  </dataValidations>
  <hyperlinks>
    <hyperlink ref="C54:I54" r:id="rId1" display="Agreement to Affiliation Terms and Conditions" xr:uid="{00000000-0004-0000-0200-000000000000}"/>
  </hyperlinks>
  <pageMargins left="0.5" right="0.52" top="0.38" bottom="0.24" header="0.3" footer="0.23"/>
  <pageSetup paperSize="9" scale="88" fitToHeight="0" orientation="portrait" r:id="rId2"/>
  <drawing r:id="rId3"/>
  <legacy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6D6D"/>
    <pageSetUpPr fitToPage="1"/>
  </sheetPr>
  <dimension ref="A1:P49"/>
  <sheetViews>
    <sheetView showGridLines="0" showRowColHeaders="0" zoomScaleNormal="100" workbookViewId="0">
      <selection activeCell="C23" sqref="C23"/>
    </sheetView>
  </sheetViews>
  <sheetFormatPr defaultRowHeight="15" x14ac:dyDescent="0.25"/>
  <cols>
    <col min="1" max="1" width="1.7109375" customWidth="1"/>
    <col min="2" max="2" width="7.42578125" customWidth="1"/>
    <col min="3" max="3" width="5.42578125" customWidth="1"/>
    <col min="4" max="4" width="10.42578125" customWidth="1"/>
    <col min="5" max="5" width="11.42578125" customWidth="1"/>
    <col min="6" max="6" width="12.7109375" customWidth="1"/>
    <col min="7" max="7" width="2.85546875" customWidth="1"/>
    <col min="8" max="8" width="1.5703125" customWidth="1"/>
    <col min="9" max="9" width="4.85546875" customWidth="1"/>
    <col min="10" max="10" width="5.5703125" customWidth="1"/>
    <col min="11" max="11" width="8.7109375" customWidth="1"/>
    <col min="12" max="12" width="16.28515625" customWidth="1"/>
    <col min="13" max="13" width="12.42578125" customWidth="1"/>
    <col min="15" max="15" width="3.5703125" hidden="1" customWidth="1"/>
  </cols>
  <sheetData>
    <row r="1" spans="1:16" ht="6" customHeight="1" thickBot="1" x14ac:dyDescent="0.3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6" s="17" customFormat="1" ht="11.25" customHeight="1" x14ac:dyDescent="0.3">
      <c r="A2" s="100"/>
      <c r="B2" s="101"/>
      <c r="C2" s="142"/>
      <c r="D2" s="102"/>
      <c r="E2" s="102"/>
      <c r="F2" s="102"/>
      <c r="G2" s="102"/>
      <c r="H2" s="102"/>
      <c r="I2" s="102"/>
      <c r="J2" s="102"/>
      <c r="K2" s="102"/>
      <c r="L2" s="102"/>
      <c r="M2" s="103"/>
    </row>
    <row r="3" spans="1:16" s="17" customFormat="1" ht="43.5" customHeight="1" x14ac:dyDescent="0.5">
      <c r="A3" s="100"/>
      <c r="B3" s="104"/>
      <c r="C3" s="143"/>
      <c r="D3" s="298" t="s">
        <v>66</v>
      </c>
      <c r="E3" s="298"/>
      <c r="F3" s="298"/>
      <c r="G3" s="298"/>
      <c r="H3" s="298"/>
      <c r="I3" s="298"/>
      <c r="J3" s="298"/>
      <c r="K3" s="298"/>
      <c r="L3" s="298"/>
      <c r="M3" s="299"/>
    </row>
    <row r="4" spans="1:16" s="17" customFormat="1" ht="27" customHeight="1" x14ac:dyDescent="0.3">
      <c r="A4" s="100"/>
      <c r="B4" s="104"/>
      <c r="C4" s="143"/>
      <c r="D4" s="127"/>
      <c r="E4" s="127"/>
      <c r="F4" s="127"/>
      <c r="G4" s="127"/>
      <c r="H4" s="127"/>
      <c r="I4" s="127"/>
      <c r="J4" s="127"/>
      <c r="K4" s="127"/>
      <c r="L4" s="127"/>
      <c r="M4" s="208"/>
    </row>
    <row r="5" spans="1:16" s="17" customFormat="1" ht="15.75" customHeight="1" thickBot="1" x14ac:dyDescent="0.3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</row>
    <row r="6" spans="1:16" ht="15.75" customHeight="1" x14ac:dyDescent="0.25">
      <c r="A6" s="141"/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O6" s="25" t="s">
        <v>13</v>
      </c>
      <c r="P6" s="26"/>
    </row>
    <row r="7" spans="1:16" s="17" customFormat="1" ht="18.75" x14ac:dyDescent="0.3">
      <c r="A7" s="99"/>
      <c r="B7" s="333" t="s">
        <v>59</v>
      </c>
      <c r="C7" s="334"/>
      <c r="D7" s="332">
        <f>'1. Affiliation Details'!C9</f>
        <v>0</v>
      </c>
      <c r="E7" s="332"/>
      <c r="F7" s="332"/>
      <c r="G7" s="332"/>
      <c r="H7" s="332"/>
      <c r="I7" s="332"/>
      <c r="J7" s="332"/>
      <c r="K7" s="147"/>
      <c r="L7" s="147"/>
      <c r="M7" s="148"/>
      <c r="N7"/>
      <c r="O7" s="25" t="s">
        <v>14</v>
      </c>
      <c r="P7" s="26"/>
    </row>
    <row r="8" spans="1:16" s="24" customFormat="1" ht="12.75" customHeight="1" x14ac:dyDescent="0.25">
      <c r="A8" s="149"/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2"/>
    </row>
    <row r="9" spans="1:16" s="24" customFormat="1" ht="9" customHeight="1" x14ac:dyDescent="0.3">
      <c r="A9" s="149"/>
      <c r="B9" s="329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1"/>
    </row>
    <row r="10" spans="1:16" s="24" customFormat="1" ht="15" customHeight="1" x14ac:dyDescent="0.3">
      <c r="A10" s="149"/>
      <c r="B10" s="335" t="s">
        <v>112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7"/>
    </row>
    <row r="11" spans="1:16" s="24" customFormat="1" ht="12" customHeight="1" x14ac:dyDescent="0.25">
      <c r="A11" s="149"/>
      <c r="B11" s="323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1"/>
    </row>
    <row r="12" spans="1:16" s="24" customFormat="1" ht="16.5" customHeight="1" x14ac:dyDescent="0.25">
      <c r="A12" s="149"/>
      <c r="B12" s="323" t="s">
        <v>64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1"/>
    </row>
    <row r="13" spans="1:16" s="24" customFormat="1" ht="5.45" customHeight="1" x14ac:dyDescent="0.25">
      <c r="A13" s="149"/>
      <c r="B13" s="15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5"/>
    </row>
    <row r="14" spans="1:16" s="24" customFormat="1" ht="33.6" customHeight="1" x14ac:dyDescent="0.25">
      <c r="A14" s="149"/>
      <c r="B14" s="324" t="s">
        <v>97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</row>
    <row r="15" spans="1:16" s="24" customFormat="1" ht="33.6" customHeight="1" x14ac:dyDescent="0.25">
      <c r="A15" s="149"/>
      <c r="B15" s="324" t="s">
        <v>68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6"/>
    </row>
    <row r="16" spans="1:16" s="24" customFormat="1" ht="33.6" customHeight="1" x14ac:dyDescent="0.25">
      <c r="A16" s="149"/>
      <c r="B16" s="324" t="s">
        <v>65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6"/>
    </row>
    <row r="17" spans="1:13" s="24" customFormat="1" x14ac:dyDescent="0.25">
      <c r="A17" s="149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</row>
    <row r="18" spans="1:13" s="24" customFormat="1" ht="4.5" customHeight="1" x14ac:dyDescent="0.25">
      <c r="A18" s="149"/>
      <c r="B18" s="156"/>
      <c r="C18" s="157"/>
      <c r="D18" s="157"/>
      <c r="E18" s="157"/>
      <c r="F18" s="158"/>
      <c r="G18" s="145"/>
      <c r="H18" s="159"/>
      <c r="I18" s="160"/>
      <c r="J18" s="157"/>
      <c r="K18" s="157"/>
      <c r="L18" s="157"/>
      <c r="M18" s="161"/>
    </row>
    <row r="19" spans="1:13" s="24" customFormat="1" x14ac:dyDescent="0.25">
      <c r="A19" s="149"/>
      <c r="B19" s="162" t="s">
        <v>62</v>
      </c>
      <c r="C19" s="163"/>
      <c r="D19" s="145"/>
      <c r="E19" s="145"/>
      <c r="F19" s="164"/>
      <c r="G19" s="145"/>
      <c r="H19" s="165"/>
      <c r="I19" s="163" t="s">
        <v>40</v>
      </c>
      <c r="J19" s="145"/>
      <c r="K19" s="145"/>
      <c r="L19" s="145"/>
      <c r="M19" s="146"/>
    </row>
    <row r="20" spans="1:13" s="24" customFormat="1" x14ac:dyDescent="0.25">
      <c r="B20" s="54"/>
      <c r="C20" s="28"/>
      <c r="D20" s="28"/>
      <c r="E20" s="28"/>
      <c r="F20" s="29"/>
      <c r="G20" s="28"/>
      <c r="H20" s="27"/>
      <c r="I20" s="327"/>
      <c r="J20" s="327"/>
      <c r="K20" s="327"/>
      <c r="L20" s="327"/>
      <c r="M20" s="328"/>
    </row>
    <row r="21" spans="1:13" s="24" customFormat="1" ht="3.75" customHeight="1" x14ac:dyDescent="0.25">
      <c r="B21" s="54"/>
      <c r="C21" s="28"/>
      <c r="D21" s="28"/>
      <c r="E21" s="28"/>
      <c r="F21" s="29"/>
      <c r="G21" s="28"/>
      <c r="H21" s="27"/>
      <c r="I21" s="60"/>
      <c r="J21" s="61"/>
      <c r="K21" s="60"/>
      <c r="L21" s="60"/>
      <c r="M21" s="62"/>
    </row>
    <row r="22" spans="1:13" s="24" customFormat="1" ht="19.149999999999999" customHeight="1" x14ac:dyDescent="0.25">
      <c r="B22" s="54"/>
      <c r="C22" s="16"/>
      <c r="D22" s="16"/>
      <c r="E22" s="28"/>
      <c r="F22" s="29"/>
      <c r="G22" s="16"/>
      <c r="H22" s="27"/>
      <c r="J22" s="207"/>
      <c r="K22" s="172" t="s">
        <v>119</v>
      </c>
      <c r="L22" s="28"/>
      <c r="M22" s="33"/>
    </row>
    <row r="23" spans="1:13" ht="19.149999999999999" customHeight="1" x14ac:dyDescent="0.25">
      <c r="B23" s="55"/>
      <c r="C23" s="207"/>
      <c r="D23" s="171" t="s">
        <v>117</v>
      </c>
      <c r="E23" s="16"/>
      <c r="F23" s="19"/>
      <c r="G23" s="16"/>
      <c r="H23" s="27"/>
      <c r="I23" s="28"/>
      <c r="J23" s="28"/>
      <c r="K23" s="145"/>
      <c r="L23" s="28"/>
      <c r="M23" s="33"/>
    </row>
    <row r="24" spans="1:13" ht="19.149999999999999" customHeight="1" x14ac:dyDescent="0.25">
      <c r="B24" s="55"/>
      <c r="C24" s="23"/>
      <c r="D24" s="171"/>
      <c r="E24" s="30"/>
      <c r="F24" s="19"/>
      <c r="G24" s="16"/>
      <c r="H24" s="27"/>
      <c r="I24" s="28"/>
      <c r="J24" s="207"/>
      <c r="K24" s="171" t="s">
        <v>120</v>
      </c>
      <c r="L24" s="28"/>
      <c r="M24" s="56"/>
    </row>
    <row r="25" spans="1:13" ht="19.149999999999999" customHeight="1" x14ac:dyDescent="0.25">
      <c r="B25" s="55"/>
      <c r="C25" s="3"/>
      <c r="D25" s="49"/>
      <c r="E25" s="30"/>
      <c r="F25" s="19"/>
      <c r="G25" s="16"/>
      <c r="H25" s="27"/>
      <c r="I25" s="28"/>
      <c r="J25" s="28"/>
      <c r="K25" s="173"/>
      <c r="L25" s="28"/>
      <c r="M25" s="33"/>
    </row>
    <row r="26" spans="1:13" ht="19.149999999999999" customHeight="1" x14ac:dyDescent="0.25">
      <c r="B26" s="55"/>
      <c r="C26" s="207"/>
      <c r="D26" s="171" t="s">
        <v>118</v>
      </c>
      <c r="E26" s="30"/>
      <c r="F26" s="19"/>
      <c r="G26" s="16"/>
      <c r="H26" s="27"/>
      <c r="I26" s="28"/>
      <c r="J26" s="207"/>
      <c r="K26" s="171" t="s">
        <v>121</v>
      </c>
      <c r="L26" s="28"/>
      <c r="M26" s="33"/>
    </row>
    <row r="27" spans="1:13" x14ac:dyDescent="0.25">
      <c r="B27" s="166"/>
      <c r="C27" s="108"/>
      <c r="D27" s="108"/>
      <c r="E27" s="108"/>
      <c r="F27" s="167"/>
      <c r="G27" s="16"/>
      <c r="H27" s="27"/>
      <c r="I27" s="28"/>
      <c r="J27" s="28"/>
      <c r="K27" s="28"/>
      <c r="L27" s="28"/>
      <c r="M27" s="33"/>
    </row>
    <row r="28" spans="1:13" ht="15.75" customHeight="1" x14ac:dyDescent="0.25">
      <c r="B28" s="166" t="s">
        <v>41</v>
      </c>
      <c r="C28" s="108"/>
      <c r="D28" s="145"/>
      <c r="E28" s="108"/>
      <c r="F28" s="167"/>
      <c r="G28" s="16"/>
      <c r="H28" s="27"/>
      <c r="I28" s="145" t="s">
        <v>42</v>
      </c>
      <c r="J28" s="145"/>
      <c r="K28" s="145"/>
      <c r="L28" s="145"/>
      <c r="M28" s="146"/>
    </row>
    <row r="29" spans="1:13" x14ac:dyDescent="0.25">
      <c r="B29" s="166" t="s">
        <v>51</v>
      </c>
      <c r="C29" s="108"/>
      <c r="D29" s="108"/>
      <c r="E29" s="108"/>
      <c r="F29" s="167"/>
      <c r="G29" s="16"/>
      <c r="H29" s="27"/>
      <c r="I29" s="327"/>
      <c r="J29" s="327"/>
      <c r="K29" s="327"/>
      <c r="L29" s="327"/>
      <c r="M29" s="328"/>
    </row>
    <row r="30" spans="1:13" x14ac:dyDescent="0.25">
      <c r="B30" s="168"/>
      <c r="C30" s="169"/>
      <c r="D30" s="169"/>
      <c r="E30" s="169"/>
      <c r="F30" s="170"/>
      <c r="G30" s="28"/>
      <c r="H30" s="31"/>
      <c r="I30" s="57"/>
      <c r="J30" s="57"/>
      <c r="K30" s="57"/>
      <c r="L30" s="57"/>
      <c r="M30" s="58"/>
    </row>
    <row r="31" spans="1:13" x14ac:dyDescent="0.25">
      <c r="B31" s="52"/>
      <c r="C31" s="16"/>
      <c r="D31" s="16"/>
      <c r="E31" s="16"/>
      <c r="F31" s="16"/>
      <c r="G31" s="16"/>
      <c r="H31" s="28"/>
      <c r="I31" s="28"/>
      <c r="J31" s="28"/>
      <c r="K31" s="28"/>
      <c r="L31" s="28"/>
      <c r="M31" s="33"/>
    </row>
    <row r="32" spans="1:13" x14ac:dyDescent="0.25">
      <c r="B32" s="122" t="s">
        <v>60</v>
      </c>
      <c r="C32" s="108"/>
      <c r="D32" s="108"/>
      <c r="E32" s="108"/>
      <c r="F32" s="108"/>
      <c r="G32" s="108"/>
      <c r="H32" s="145"/>
      <c r="I32" s="145"/>
      <c r="J32" s="145"/>
      <c r="K32" s="145"/>
      <c r="L32" s="145"/>
      <c r="M32" s="146"/>
    </row>
    <row r="33" spans="2:13" ht="19.5" customHeight="1" x14ac:dyDescent="0.25">
      <c r="B33" s="52" t="s">
        <v>49</v>
      </c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2"/>
    </row>
    <row r="34" spans="2:13" x14ac:dyDescent="0.25">
      <c r="B34" s="122"/>
      <c r="C34" s="108"/>
      <c r="D34" s="108"/>
      <c r="E34" s="108"/>
      <c r="F34" s="108"/>
      <c r="G34" s="108"/>
      <c r="H34" s="145"/>
      <c r="I34" s="145"/>
      <c r="J34" s="145"/>
      <c r="K34" s="145"/>
      <c r="L34" s="145"/>
      <c r="M34" s="146"/>
    </row>
    <row r="35" spans="2:13" x14ac:dyDescent="0.25">
      <c r="B35" s="122"/>
      <c r="C35" s="108"/>
      <c r="D35" s="108"/>
      <c r="E35" s="108"/>
      <c r="F35" s="108"/>
      <c r="G35" s="108"/>
      <c r="H35" s="145"/>
      <c r="I35" s="145"/>
      <c r="J35" s="145"/>
      <c r="K35" s="145"/>
      <c r="L35" s="145"/>
      <c r="M35" s="146"/>
    </row>
    <row r="36" spans="2:13" x14ac:dyDescent="0.25">
      <c r="B36" s="122" t="s">
        <v>92</v>
      </c>
      <c r="C36" s="108"/>
      <c r="D36" s="108"/>
      <c r="E36" s="108"/>
      <c r="F36" s="108"/>
      <c r="G36" s="108"/>
      <c r="H36" s="145"/>
      <c r="I36" s="145"/>
      <c r="J36" s="145"/>
      <c r="K36" s="145"/>
      <c r="L36" s="145"/>
      <c r="M36" s="146"/>
    </row>
    <row r="37" spans="2:13" ht="19.5" customHeight="1" x14ac:dyDescent="0.25">
      <c r="B37" s="52" t="s">
        <v>49</v>
      </c>
      <c r="C37" s="321"/>
      <c r="D37" s="321"/>
      <c r="E37" s="321"/>
      <c r="F37" s="321"/>
      <c r="G37" s="321"/>
      <c r="H37" s="28"/>
      <c r="I37" s="28" t="s">
        <v>43</v>
      </c>
      <c r="J37" s="28"/>
      <c r="K37" s="327"/>
      <c r="L37" s="327"/>
      <c r="M37" s="328"/>
    </row>
    <row r="38" spans="2:13" ht="19.5" customHeight="1" x14ac:dyDescent="0.25">
      <c r="B38" s="52" t="s">
        <v>50</v>
      </c>
      <c r="C38" s="321"/>
      <c r="D38" s="321"/>
      <c r="E38" s="321"/>
      <c r="F38" s="321"/>
      <c r="G38" s="321"/>
      <c r="H38" s="28"/>
      <c r="I38" s="28" t="s">
        <v>44</v>
      </c>
      <c r="J38" s="28"/>
      <c r="K38" s="327"/>
      <c r="L38" s="327"/>
      <c r="M38" s="328"/>
    </row>
    <row r="39" spans="2:13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6"/>
    </row>
    <row r="40" spans="2:13" x14ac:dyDescent="0.25">
      <c r="B40" s="144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6"/>
    </row>
    <row r="41" spans="2:13" x14ac:dyDescent="0.25">
      <c r="B41" s="144" t="s">
        <v>61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6"/>
    </row>
    <row r="42" spans="2:13" ht="19.5" customHeight="1" x14ac:dyDescent="0.25">
      <c r="B42" s="52" t="s">
        <v>49</v>
      </c>
      <c r="C42" s="327"/>
      <c r="D42" s="327"/>
      <c r="E42" s="327"/>
      <c r="F42" s="327"/>
      <c r="G42" s="327"/>
      <c r="H42" s="28"/>
      <c r="I42" s="28" t="s">
        <v>44</v>
      </c>
      <c r="J42" s="28"/>
      <c r="K42" s="327"/>
      <c r="L42" s="327"/>
      <c r="M42" s="328"/>
    </row>
    <row r="43" spans="2:13" ht="19.5" customHeight="1" x14ac:dyDescent="0.25">
      <c r="B43" s="52" t="s">
        <v>50</v>
      </c>
      <c r="C43" s="327"/>
      <c r="D43" s="327"/>
      <c r="E43" s="327"/>
      <c r="F43" s="327"/>
      <c r="G43" s="327"/>
      <c r="H43" s="28"/>
      <c r="I43" s="28"/>
      <c r="J43" s="28"/>
      <c r="K43" s="28"/>
      <c r="L43" s="28"/>
      <c r="M43" s="33"/>
    </row>
    <row r="44" spans="2:13" x14ac:dyDescent="0.25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6"/>
    </row>
    <row r="45" spans="2:13" x14ac:dyDescent="0.25">
      <c r="B45" s="144"/>
      <c r="C45" s="145"/>
      <c r="D45" s="320" t="s">
        <v>114</v>
      </c>
      <c r="E45" s="320"/>
      <c r="F45" s="320"/>
      <c r="G45" s="320"/>
      <c r="H45" s="320"/>
      <c r="I45" s="320"/>
      <c r="J45" s="320"/>
      <c r="K45" s="320"/>
      <c r="L45" s="320"/>
      <c r="M45" s="146"/>
    </row>
    <row r="46" spans="2:13" x14ac:dyDescent="0.25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</row>
    <row r="47" spans="2:13" ht="16.5" thickBot="1" x14ac:dyDescent="0.3">
      <c r="B47" s="85" t="s">
        <v>81</v>
      </c>
      <c r="C47" s="139"/>
      <c r="D47" s="139"/>
      <c r="E47" s="139"/>
      <c r="F47" s="139"/>
      <c r="G47" s="139"/>
      <c r="H47" s="139"/>
      <c r="I47" s="174"/>
      <c r="J47" s="174"/>
      <c r="K47" s="174"/>
      <c r="L47" s="174"/>
      <c r="M47" s="175"/>
    </row>
    <row r="48" spans="2:13" ht="15" customHeight="1" x14ac:dyDescent="0.25">
      <c r="B48" s="338" t="s">
        <v>38</v>
      </c>
      <c r="C48" s="339"/>
      <c r="D48" s="339"/>
      <c r="E48" s="176"/>
      <c r="F48" s="340"/>
      <c r="G48" s="339"/>
      <c r="H48" s="339"/>
      <c r="I48" s="339"/>
      <c r="J48" s="339"/>
      <c r="K48" s="341"/>
      <c r="L48" s="176" t="s">
        <v>39</v>
      </c>
      <c r="M48" s="177"/>
    </row>
    <row r="49" spans="2:13" ht="21" customHeight="1" thickBot="1" x14ac:dyDescent="0.3">
      <c r="B49" s="345">
        <f>'1. Affiliation Details'!C20</f>
        <v>0</v>
      </c>
      <c r="C49" s="346"/>
      <c r="D49" s="346"/>
      <c r="E49" s="347"/>
      <c r="F49" s="342"/>
      <c r="G49" s="343"/>
      <c r="H49" s="343"/>
      <c r="I49" s="343"/>
      <c r="J49" s="343"/>
      <c r="K49" s="344"/>
      <c r="L49" s="348">
        <f>'2. Affiliation Order'!C11</f>
        <v>0</v>
      </c>
      <c r="M49" s="349"/>
    </row>
  </sheetData>
  <sheetProtection algorithmName="SHA-512" hashValue="o6kLDOQ3iW4m70dJ+jKZ1rStS2M3xMssn9sbZJs6Lwy7TxMauw3VWRdEdjVRekKs1zZxczaFkN3mAtnwdHnLsw==" saltValue="Hgk1atxhaxv8DE0uRZ0yuw==" spinCount="100000" sheet="1" selectLockedCells="1"/>
  <mergeCells count="26">
    <mergeCell ref="B48:D48"/>
    <mergeCell ref="F48:K48"/>
    <mergeCell ref="F49:K49"/>
    <mergeCell ref="B49:E49"/>
    <mergeCell ref="L49:M49"/>
    <mergeCell ref="D3:M3"/>
    <mergeCell ref="B9:M9"/>
    <mergeCell ref="B16:M16"/>
    <mergeCell ref="B11:M11"/>
    <mergeCell ref="D7:J7"/>
    <mergeCell ref="B7:C7"/>
    <mergeCell ref="B10:M10"/>
    <mergeCell ref="D45:L45"/>
    <mergeCell ref="C33:M33"/>
    <mergeCell ref="B12:M12"/>
    <mergeCell ref="B14:M14"/>
    <mergeCell ref="B15:M15"/>
    <mergeCell ref="I29:M29"/>
    <mergeCell ref="I20:M20"/>
    <mergeCell ref="K38:M38"/>
    <mergeCell ref="K37:M37"/>
    <mergeCell ref="K42:M42"/>
    <mergeCell ref="C43:G43"/>
    <mergeCell ref="C42:G42"/>
    <mergeCell ref="C38:G38"/>
    <mergeCell ref="C37:G37"/>
  </mergeCells>
  <dataValidations count="1">
    <dataValidation type="list" allowBlank="1" showInputMessage="1" showErrorMessage="1" sqref="C26 C23 J24 J26 J22" xr:uid="{00000000-0002-0000-0300-000000000000}">
      <formula1>$O$6:$O$11</formula1>
    </dataValidation>
  </dataValidations>
  <hyperlinks>
    <hyperlink ref="D45:L45" r:id="rId1" display=" Agreement to HPI Terms and Conditions" xr:uid="{00000000-0004-0000-0300-000000000000}"/>
  </hyperlinks>
  <printOptions horizontalCentered="1"/>
  <pageMargins left="0.28999999999999998" right="0.19685039370078741" top="0.39370078740157483" bottom="0.35433070866141736" header="0.31496062992125984" footer="0.31496062992125984"/>
  <pageSetup paperSize="9" scale="97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3" ma:contentTypeDescription="Create a new document." ma:contentTypeScope="" ma:versionID="b81b2a3d068e1944cb4bcecd7254d326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37c149655ba1de8107f5a1f0eb979b93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</documentManagement>
</p:properties>
</file>

<file path=customXml/itemProps1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E00226-9441-4A26-B5A4-2F8D56480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7FA94F-4478-4CB5-8941-9E1E59E8279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a5120fe-1b70-44bb-af11-d528975ded85"/>
    <ds:schemaRef ds:uri="http://schemas.microsoft.com/office/infopath/2007/PartnerControls"/>
    <ds:schemaRef ds:uri="ef2c536c-faec-4b3b-a681-ec5a0e4559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Affiliation Checklist</vt:lpstr>
      <vt:lpstr>1. Affiliation Details</vt:lpstr>
      <vt:lpstr>2. Affiliation Order</vt:lpstr>
      <vt:lpstr>3. HPI Information</vt:lpstr>
      <vt:lpstr>'1. Affiliation Details'!Print_Area</vt:lpstr>
      <vt:lpstr>'2. Affiliation Order'!Print_Area</vt:lpstr>
      <vt:lpstr>'3. HPI Information'!Print_Area</vt:lpstr>
      <vt:lpstr>'Affiliation Checklist'!Print_Area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Info (Primary Schools Music Festival)</cp:lastModifiedBy>
  <cp:lastPrinted>2021-10-20T01:52:51Z</cp:lastPrinted>
  <dcterms:created xsi:type="dcterms:W3CDTF">2021-06-09T01:28:52Z</dcterms:created>
  <dcterms:modified xsi:type="dcterms:W3CDTF">2021-11-25T22:23:41Z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