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choolssaedu.sharepoint.com/sites/PSMFTeam/Shared Documents/Staff Drive/PSMF Team - Staff Drive/Affiliation/2027/"/>
    </mc:Choice>
  </mc:AlternateContent>
  <xr:revisionPtr revIDLastSave="128" documentId="8_{2C0D7BB0-A0AB-4310-AC89-A99D4AE6F497}" xr6:coauthVersionLast="47" xr6:coauthVersionMax="47" xr10:uidLastSave="{915D997E-9210-4F1C-AD48-E7A0A53CBA3C}"/>
  <bookViews>
    <workbookView xWindow="28680" yWindow="-120" windowWidth="29040" windowHeight="17520" tabRatio="693" xr2:uid="{00000000-000D-0000-FFFF-FFFF00000000}"/>
  </bookViews>
  <sheets>
    <sheet name="Affiliation Checklist" sheetId="5" r:id="rId1"/>
    <sheet name="1. Affiliation Details" sheetId="1" r:id="rId2"/>
    <sheet name="2. Affiliation Order" sheetId="2" r:id="rId3"/>
    <sheet name="3. HPI Information" sheetId="4" r:id="rId4"/>
  </sheets>
  <definedNames>
    <definedName name="_xlnm.Print_Area" localSheetId="1">'1. Affiliation Details'!$B$1:$O$37</definedName>
    <definedName name="_xlnm.Print_Area" localSheetId="2">'2. Affiliation Order'!$B$1:$J$60</definedName>
    <definedName name="_xlnm.Print_Area" localSheetId="3">'3. HPI Information'!$B$2:$M$51</definedName>
    <definedName name="_xlnm.Print_Area" localSheetId="0">'Affiliation Checklist'!$B$2:$K$38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2" l="1"/>
  <c r="J27" i="2"/>
  <c r="J23" i="2"/>
  <c r="J15" i="2"/>
  <c r="J19" i="2"/>
  <c r="L51" i="4"/>
  <c r="C9" i="2"/>
  <c r="I26" i="1" l="1"/>
  <c r="B51" i="4"/>
  <c r="D7" i="4"/>
  <c r="J41" i="2" l="1"/>
  <c r="J43" i="2" s="1"/>
  <c r="J4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1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      Enter Date
 _ _ / _ _ / _ _ _ _
 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6E6185-B96D-4B45-B888-8D5240069601}" keepAlive="1" name="Query - Table2" description="Connection to the 'Table2' query in the workbook." type="5" refreshedVersion="0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<sst xmlns="http://schemas.openxmlformats.org/spreadsheetml/2006/main" count="143" uniqueCount="123">
  <si>
    <t xml:space="preserve">  </t>
  </si>
  <si>
    <t>Adelaide Affiliation Checklist</t>
  </si>
  <si>
    <t>ABN:  16 350 530 496</t>
  </si>
  <si>
    <t>PAGE</t>
  </si>
  <si>
    <t>Affiliation Details</t>
  </si>
  <si>
    <t>Click on coloured tab at the bottom of the page</t>
  </si>
  <si>
    <t>- Please complete all lines on this form</t>
  </si>
  <si>
    <t>- If any details are unknown then please leave blank</t>
  </si>
  <si>
    <t>Affiliation Order</t>
  </si>
  <si>
    <t>- Agreement to HPI Terms and Conditions</t>
  </si>
  <si>
    <t>Payment Details: - PSMF will invoice you upon receipt of affiliation</t>
  </si>
  <si>
    <t xml:space="preserve">   Account Name: </t>
  </si>
  <si>
    <t>Primary Schools Music Festival</t>
  </si>
  <si>
    <t xml:space="preserve">   BSB:</t>
  </si>
  <si>
    <t>805 007</t>
  </si>
  <si>
    <t xml:space="preserve">     </t>
  </si>
  <si>
    <t>00287652</t>
  </si>
  <si>
    <t xml:space="preserve">   Reference:</t>
  </si>
  <si>
    <t>Adelaide Affiliation Details</t>
  </si>
  <si>
    <t xml:space="preserve">                       ABN:  16 350 530 496</t>
  </si>
  <si>
    <t>School Name</t>
  </si>
  <si>
    <t xml:space="preserve">School Category # </t>
  </si>
  <si>
    <t>Address</t>
  </si>
  <si>
    <t>Suburb &amp; Postcode</t>
  </si>
  <si>
    <t>School Phone</t>
  </si>
  <si>
    <t>Choir Teacher / HPI Name</t>
  </si>
  <si>
    <t>School Email</t>
  </si>
  <si>
    <t>Mobile Number</t>
  </si>
  <si>
    <t>Choir Support Name</t>
  </si>
  <si>
    <t>Email</t>
  </si>
  <si>
    <t>Principal Name</t>
  </si>
  <si>
    <t xml:space="preserve">Choir Rehearsal </t>
  </si>
  <si>
    <t xml:space="preserve"> Day:</t>
  </si>
  <si>
    <t xml:space="preserve"> Time:</t>
  </si>
  <si>
    <t>I,</t>
  </si>
  <si>
    <t xml:space="preserve">of </t>
  </si>
  <si>
    <r>
      <t xml:space="preserve">·      </t>
    </r>
    <r>
      <rPr>
        <b/>
        <sz val="11"/>
        <color rgb="FF000000"/>
        <rFont val="Calibri"/>
        <family val="2"/>
        <scheme val="minor"/>
      </rPr>
      <t xml:space="preserve">SUPPORT </t>
    </r>
    <r>
      <rPr>
        <sz val="11"/>
        <color rgb="FF000000"/>
        <rFont val="Calibri"/>
        <family val="2"/>
        <scheme val="minor"/>
      </rPr>
      <t>the charitable objects set out in the constitution of SAPPS Music Society;</t>
    </r>
  </si>
  <si>
    <r>
      <t xml:space="preserve">·      </t>
    </r>
    <r>
      <rPr>
        <b/>
        <sz val="11"/>
        <color rgb="FF000000"/>
        <rFont val="Calibri"/>
        <family val="2"/>
        <scheme val="minor"/>
      </rPr>
      <t xml:space="preserve">AGREE </t>
    </r>
    <r>
      <rPr>
        <sz val="11"/>
        <color rgb="FF000000"/>
        <rFont val="Calibri"/>
        <family val="2"/>
        <scheme val="minor"/>
      </rPr>
      <t xml:space="preserve">to comply with the rules and provisions of the constitution of SAPPS Music Society; </t>
    </r>
  </si>
  <si>
    <r>
      <t xml:space="preserve">·      </t>
    </r>
    <r>
      <rPr>
        <b/>
        <sz val="11"/>
        <color rgb="FF000000"/>
        <rFont val="Calibri"/>
        <family val="2"/>
        <scheme val="minor"/>
      </rPr>
      <t xml:space="preserve">CONFIRM </t>
    </r>
    <r>
      <rPr>
        <sz val="11"/>
        <color rgb="FF000000"/>
        <rFont val="Calibri"/>
        <family val="2"/>
        <scheme val="minor"/>
      </rPr>
      <t>that my details are true and current as set out in this document.</t>
    </r>
    <r>
      <rPr>
        <b/>
        <sz val="11"/>
        <color rgb="FF000000"/>
        <rFont val="Calibri"/>
        <family val="2"/>
        <scheme val="minor"/>
      </rPr>
      <t xml:space="preserve"> </t>
    </r>
  </si>
  <si>
    <t>Yes</t>
  </si>
  <si>
    <t xml:space="preserve">Adelaide Affiliation Order       </t>
  </si>
  <si>
    <t xml:space="preserve">SA PUBLIC PRIMARY SCHOOLS MUSIC SOCIETY LTD.             </t>
  </si>
  <si>
    <t xml:space="preserve">ABN: 16 350 530 496              </t>
  </si>
  <si>
    <t xml:space="preserve"> School: </t>
  </si>
  <si>
    <t xml:space="preserve"> Date: </t>
  </si>
  <si>
    <t>Item</t>
  </si>
  <si>
    <t>Qty</t>
  </si>
  <si>
    <t>$ Total</t>
  </si>
  <si>
    <t xml:space="preserve"> Affiliation Fee</t>
  </si>
  <si>
    <t xml:space="preserve"> On Stage Participation Fee - Adelaide Festival Series</t>
  </si>
  <si>
    <r>
      <t xml:space="preserve">           Select </t>
    </r>
    <r>
      <rPr>
        <b/>
        <sz val="12"/>
        <color rgb="FF10A8A4"/>
        <rFont val="Calibri"/>
        <family val="2"/>
        <scheme val="minor"/>
      </rPr>
      <t>on stage</t>
    </r>
    <r>
      <rPr>
        <sz val="12"/>
        <color theme="1"/>
        <rFont val="Calibri"/>
        <family val="2"/>
        <scheme val="minor"/>
      </rPr>
      <t xml:space="preserve"> number from drop down box </t>
    </r>
  </si>
  <si>
    <t>date</t>
  </si>
  <si>
    <t>price</t>
  </si>
  <si>
    <t>go out on 18th october</t>
  </si>
  <si>
    <t>Please order your minimum number of Student Learning Materials to avoid additional processing fees</t>
  </si>
  <si>
    <t xml:space="preserve"> * By purchasing Student Learning Materials you agree to abide by copyright laws.</t>
  </si>
  <si>
    <t>Payment Details</t>
  </si>
  <si>
    <t xml:space="preserve">SUB-TOTAL   </t>
  </si>
  <si>
    <t xml:space="preserve">   Acc Name:</t>
  </si>
  <si>
    <t xml:space="preserve">GST   </t>
  </si>
  <si>
    <t xml:space="preserve">   Account No:</t>
  </si>
  <si>
    <t>AffSchool (for example. AffKlemzig)</t>
  </si>
  <si>
    <t xml:space="preserve">TOTAL COST   </t>
  </si>
  <si>
    <t>Affiliations will be processed once payment is received.
Late affiliations may need to be placed on a waiting list.</t>
  </si>
  <si>
    <t>Agreement to Affiliation Terms and Conditions</t>
  </si>
  <si>
    <t>No</t>
  </si>
  <si>
    <t>Invoiced</t>
  </si>
  <si>
    <t>Entered in Database</t>
  </si>
  <si>
    <t>Packed and Sent</t>
  </si>
  <si>
    <t xml:space="preserve">Hourly Paid Instructor Information      </t>
  </si>
  <si>
    <t>All HPI's working for the PSMF are auditioned and have a specific skill set.</t>
  </si>
  <si>
    <r>
      <rPr>
        <b/>
        <sz val="12"/>
        <color theme="1"/>
        <rFont val="Calibri"/>
        <family val="2"/>
        <scheme val="minor"/>
      </rPr>
      <t xml:space="preserve"> HPI Accompanist  </t>
    </r>
    <r>
      <rPr>
        <sz val="12"/>
        <color theme="1"/>
        <rFont val="Calibri"/>
        <family val="2"/>
        <scheme val="minor"/>
      </rPr>
      <t>-  plays the piano/keyboard to support the site based Choir Teacher in teaching the
                                     repertoire.</t>
    </r>
  </si>
  <si>
    <t xml:space="preserve">    Do you wish to continue with this HPI?</t>
  </si>
  <si>
    <t xml:space="preserve">     Choir Teacher (HPI Level 2)</t>
  </si>
  <si>
    <t xml:space="preserve">    Choir Teacher (HPI Level 2)</t>
  </si>
  <si>
    <t xml:space="preserve">     Accompanist (HPI Level 3)</t>
  </si>
  <si>
    <t xml:space="preserve">    Accompanist (HPI Level 3)</t>
  </si>
  <si>
    <t>If both are required, the Department will only</t>
  </si>
  <si>
    <t>If no, please briefly state reasons:</t>
  </si>
  <si>
    <t>fund the Accompanist.</t>
  </si>
  <si>
    <t xml:space="preserve"> If changing the HPI, who would you like to work with.</t>
  </si>
  <si>
    <t xml:space="preserve"> Name:</t>
  </si>
  <si>
    <t>ID No:</t>
  </si>
  <si>
    <t xml:space="preserve"> Email:</t>
  </si>
  <si>
    <t>Phone #:</t>
  </si>
  <si>
    <t xml:space="preserve"> Name of Choir Support Person who will be supporting the HPI Choir Teacher:</t>
  </si>
  <si>
    <t>Principal Name:</t>
  </si>
  <si>
    <t>Date:</t>
  </si>
  <si>
    <r>
      <t xml:space="preserve">      ·      </t>
    </r>
    <r>
      <rPr>
        <b/>
        <sz val="11"/>
        <color rgb="FF000000"/>
        <rFont val="Calibri"/>
        <family val="2"/>
        <scheme val="minor"/>
      </rPr>
      <t xml:space="preserve">CONSENT </t>
    </r>
    <r>
      <rPr>
        <sz val="11"/>
        <color rgb="FF000000"/>
        <rFont val="Calibri"/>
        <family val="2"/>
        <scheme val="minor"/>
      </rPr>
      <t>to receive all notices and other correspondence from the SAPPS Music Society
              electronically;</t>
    </r>
  </si>
  <si>
    <t>- Make your selection from the green drop down boxes</t>
  </si>
  <si>
    <t>Hourly Paid Instructor Information (if required)</t>
  </si>
  <si>
    <t>COMPLETE ONLY IF AN HPI IS REQUIRED</t>
  </si>
  <si>
    <t>Do you require an HPI provided by the Department?</t>
  </si>
  <si>
    <t xml:space="preserve"> If suggesting a new HPI not currently working for the PSMF, please provide details. Approval is subject to audition.</t>
  </si>
  <si>
    <t xml:space="preserve">- Office Use Only  - </t>
  </si>
  <si>
    <t>If you require clarification or assistance when completing this form, please contact the PSMF office on 8261 5438.</t>
  </si>
  <si>
    <r>
      <t xml:space="preserve">Save document under your School name and email to </t>
    </r>
    <r>
      <rPr>
        <b/>
        <sz val="13"/>
        <rFont val="Calibri"/>
        <family val="2"/>
      </rPr>
      <t xml:space="preserve">Kristin at </t>
    </r>
    <r>
      <rPr>
        <b/>
        <sz val="13"/>
        <color rgb="FF0070C0"/>
        <rFont val="Calibri"/>
        <family val="2"/>
      </rPr>
      <t>office.psmf925@schools.sa.edu.au</t>
    </r>
  </si>
  <si>
    <t>Affil Your School Name eg. AffilKlemzig</t>
  </si>
  <si>
    <t xml:space="preserve"> - Agreement to Affiliation Terms and Conditions</t>
  </si>
  <si>
    <t xml:space="preserve">      ·      ACKNOWLEDGE that I have been provided with a copy of the constitution of the South    
              Australian Public Primary Schools Music Society Ltd (SAPPS Music Society) </t>
  </si>
  <si>
    <r>
      <rPr>
        <b/>
        <sz val="12"/>
        <color theme="1"/>
        <rFont val="Calibri"/>
        <family val="2"/>
        <scheme val="minor"/>
      </rPr>
      <t xml:space="preserve"> HPI Choir Teacher</t>
    </r>
    <r>
      <rPr>
        <sz val="12"/>
        <color theme="1"/>
        <rFont val="Calibri"/>
        <family val="2"/>
        <scheme val="minor"/>
      </rPr>
      <t xml:space="preserve"> - teaches the choir repertoire and </t>
    </r>
    <r>
      <rPr>
        <b/>
        <i/>
        <sz val="12"/>
        <color theme="1"/>
        <rFont val="Calibri"/>
        <family val="2"/>
        <scheme val="minor"/>
      </rPr>
      <t>must be supported</t>
    </r>
    <r>
      <rPr>
        <sz val="12"/>
        <color theme="1"/>
        <rFont val="Calibri"/>
        <family val="2"/>
        <scheme val="minor"/>
      </rPr>
      <t xml:space="preserve"> by a site based Teacher (Choir      
                                     Support) who is present at </t>
    </r>
    <r>
      <rPr>
        <b/>
        <sz val="12"/>
        <color theme="1"/>
        <rFont val="Calibri"/>
        <family val="2"/>
        <scheme val="minor"/>
      </rPr>
      <t xml:space="preserve">ALL </t>
    </r>
    <r>
      <rPr>
        <sz val="12"/>
        <color theme="1"/>
        <rFont val="Calibri"/>
        <family val="2"/>
        <scheme val="minor"/>
      </rPr>
      <t xml:space="preserve">rehearsals and is </t>
    </r>
    <r>
      <rPr>
        <b/>
        <sz val="12"/>
        <color theme="1"/>
        <rFont val="Calibri"/>
        <family val="2"/>
        <scheme val="minor"/>
      </rPr>
      <t>the same person each week</t>
    </r>
    <r>
      <rPr>
        <sz val="12"/>
        <color theme="1"/>
        <rFont val="Calibri"/>
        <family val="2"/>
        <scheme val="minor"/>
      </rPr>
      <t>.</t>
    </r>
  </si>
  <si>
    <r>
      <rPr>
        <sz val="12.5"/>
        <rFont val="Calibri"/>
        <family val="2"/>
        <scheme val="minor"/>
      </rPr>
      <t xml:space="preserve">- </t>
    </r>
    <r>
      <rPr>
        <sz val="12.5"/>
        <color theme="1"/>
        <rFont val="Calibri"/>
        <family val="2"/>
        <scheme val="minor"/>
      </rPr>
      <t>Enter today's date in the teal box</t>
    </r>
  </si>
  <si>
    <r>
      <t xml:space="preserve">Need more information? email  </t>
    </r>
    <r>
      <rPr>
        <b/>
        <sz val="12"/>
        <color rgb="FF0070C0"/>
        <rFont val="Calibri"/>
        <family val="2"/>
        <scheme val="minor"/>
      </rPr>
      <t>office.psmf925@schools.sa.edu.au</t>
    </r>
    <r>
      <rPr>
        <b/>
        <sz val="12"/>
        <color rgb="FFC00000"/>
        <rFont val="Calibri"/>
        <family val="2"/>
        <scheme val="minor"/>
      </rPr>
      <t xml:space="preserve"> or contact the PSMF office on 8261 5438.</t>
    </r>
  </si>
  <si>
    <t>Need more information? email  office.psmf925@schools.sa.edu.au or contact the PSMF office on 8261 5438.</t>
  </si>
  <si>
    <t>Need more information? email office.psmf925@schools.sa.edu.au  or contact the PSMF office on 8261 5438.</t>
  </si>
  <si>
    <t xml:space="preserve"> 19 hours HPI Choir Teacher or 17 Hours HPI Accompanist paid for by the Department</t>
  </si>
  <si>
    <t>If you intend to use an Hourly Paid Instructor (HPI), refer to green tab 2 and add your processing fee.</t>
  </si>
  <si>
    <t xml:space="preserve">  Agreement to HPI Terms and Conditions            </t>
  </si>
  <si>
    <t xml:space="preserve"> HPI Accompanists have their own set - select if you wish to buy an additional set </t>
  </si>
  <si>
    <t xml:space="preserve"> (Fill in today's date inthe teal box above to populate)</t>
  </si>
  <si>
    <t>Early bird due date Friday 20 November (Week 6, Term 4)</t>
  </si>
  <si>
    <t>Paid</t>
  </si>
  <si>
    <t>Festival of Music 2027
Adelaide Affiliation</t>
  </si>
  <si>
    <t>Who was your HPI in 2026?</t>
  </si>
  <si>
    <t xml:space="preserve">Choir participation (allocation) will be offered in blocks of 8 singers with a minimum of 8 </t>
  </si>
  <si>
    <t>as two-part choirs. Schools must maintain an even balance of soprano and alto singers.</t>
  </si>
  <si>
    <t xml:space="preserve">and maximin of 32 singers in the first instance. Choirs will be expected to perform </t>
  </si>
  <si>
    <r>
      <rPr>
        <sz val="12.5"/>
        <color rgb="FF10A8A4"/>
        <rFont val="Calibri"/>
        <family val="2"/>
        <scheme val="minor"/>
      </rPr>
      <t xml:space="preserve">- </t>
    </r>
    <r>
      <rPr>
        <sz val="12.5"/>
        <color theme="1"/>
        <rFont val="Calibri"/>
        <family val="2"/>
        <scheme val="minor"/>
      </rPr>
      <t>Affiliate by 20 November and pay the early rate of</t>
    </r>
    <r>
      <rPr>
        <sz val="12.5"/>
        <rFont val="Calibri"/>
        <family val="2"/>
        <scheme val="minor"/>
      </rPr>
      <t xml:space="preserve"> </t>
    </r>
    <r>
      <rPr>
        <b/>
        <sz val="12.5"/>
        <color rgb="FF10A8A4"/>
        <rFont val="Calibri"/>
        <family val="2"/>
        <scheme val="minor"/>
      </rPr>
      <t>$990</t>
    </r>
  </si>
  <si>
    <r>
      <t xml:space="preserve">- Affiliate after 20 November and pay </t>
    </r>
    <r>
      <rPr>
        <b/>
        <sz val="12.5"/>
        <color rgb="FFC00000"/>
        <rFont val="Calibri"/>
        <family val="2"/>
        <scheme val="minor"/>
      </rPr>
      <t>$1090</t>
    </r>
  </si>
  <si>
    <r>
      <t xml:space="preserve"> HPI Processing Fee @ $285 -</t>
    </r>
    <r>
      <rPr>
        <sz val="13"/>
        <color theme="1"/>
        <rFont val="Calibri"/>
        <family val="2"/>
        <scheme val="minor"/>
      </rPr>
      <t xml:space="preserve"> if required complete</t>
    </r>
    <r>
      <rPr>
        <b/>
        <sz val="13"/>
        <color rgb="FFFF0000"/>
        <rFont val="Calibri"/>
        <family val="2"/>
        <scheme val="minor"/>
      </rPr>
      <t xml:space="preserve"> page 3</t>
    </r>
  </si>
  <si>
    <t xml:space="preserve"> Piano Accompaniments @ $110</t>
  </si>
  <si>
    <t xml:space="preserve"> Student Learning Materials @ $32 ea</t>
  </si>
  <si>
    <t>Includes Songbook, website access and Festival of Music app.  This number does not need to match the on stage number but must not be less than the on stage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</si>
</sst>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d/mm/yyyy;@"/>
    <numFmt numFmtId="165" formatCode="d/mm/yy;@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theme="1"/>
      <name val="Calibri"/>
      <family val="2"/>
    </font>
    <font>
      <b/>
      <sz val="12.5"/>
      <color theme="1"/>
      <name val="Calibri"/>
      <family val="2"/>
      <scheme val="minor"/>
    </font>
    <font>
      <sz val="12.5"/>
      <color rgb="FF10A8A4"/>
      <name val="Calibri"/>
      <family val="2"/>
      <scheme val="minor"/>
    </font>
    <font>
      <b/>
      <sz val="12.5"/>
      <color rgb="FF10A8A4"/>
      <name val="Calibri"/>
      <family val="2"/>
      <scheme val="minor"/>
    </font>
    <font>
      <b/>
      <sz val="13"/>
      <color theme="1"/>
      <name val="Calibri"/>
      <family val="2"/>
    </font>
    <font>
      <u/>
      <sz val="12"/>
      <color rgb="FF0070C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12"/>
      <color rgb="FF10A8A4"/>
      <name val="Calibri"/>
      <family val="2"/>
      <scheme val="minor"/>
    </font>
    <font>
      <sz val="15"/>
      <name val="Calibri"/>
      <family val="2"/>
      <scheme val="minor"/>
    </font>
    <font>
      <sz val="8"/>
      <name val="Calibri"/>
      <family val="2"/>
      <scheme val="minor"/>
    </font>
    <font>
      <sz val="12.5"/>
      <name val="Calibri"/>
      <family val="2"/>
      <scheme val="minor"/>
    </font>
    <font>
      <b/>
      <sz val="12"/>
      <color theme="1"/>
      <name val="Calibri"/>
      <family val="2"/>
    </font>
    <font>
      <b/>
      <sz val="13"/>
      <color rgb="FF0070C0"/>
      <name val="Calibri"/>
      <family val="2"/>
    </font>
    <font>
      <u/>
      <sz val="11"/>
      <color theme="10"/>
      <name val="Calibri"/>
      <family val="2"/>
      <scheme val="minor"/>
    </font>
    <font>
      <b/>
      <sz val="12.5"/>
      <color rgb="FFC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.5"/>
      <color rgb="FFC00000"/>
      <name val="Calibri"/>
      <family val="2"/>
      <scheme val="minor"/>
    </font>
    <font>
      <b/>
      <sz val="13"/>
      <name val="Calibri"/>
      <family val="2"/>
    </font>
    <font>
      <b/>
      <sz val="11.5"/>
      <color rgb="FFC00000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sz val="12"/>
      <color theme="1"/>
      <name val="Calibri"/>
      <family val="2"/>
    </font>
    <font>
      <sz val="11"/>
      <color theme="1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rgb="FFC00000"/>
      <name val="Calibri"/>
      <family val="2"/>
      <scheme val="minor"/>
    </font>
    <font>
      <sz val="8"/>
      <color rgb="FF000000"/>
      <name val="Segoe UI"/>
      <family val="2"/>
    </font>
    <font>
      <b/>
      <sz val="13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EE0E0"/>
        <bgColor indexed="64"/>
      </patternFill>
    </fill>
    <fill>
      <patternFill patternType="solid">
        <fgColor rgb="FFC7EFE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rgb="FF8BD1C4"/>
        <bgColor indexed="64"/>
      </patternFill>
    </fill>
    <fill>
      <patternFill patternType="solid">
        <fgColor rgb="FFA7E719"/>
        <bgColor indexed="64"/>
      </patternFill>
    </fill>
    <fill>
      <patternFill patternType="solid">
        <fgColor rgb="FF13C0B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7" fillId="0" borderId="0" applyNumberFormat="0" applyFill="0" applyBorder="0" applyAlignment="0" applyProtection="0"/>
  </cellStyleXfs>
  <cellXfs count="346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4" fillId="2" borderId="0" xfId="0" applyFont="1" applyFill="1"/>
    <xf numFmtId="0" fontId="4" fillId="2" borderId="14" xfId="0" applyFont="1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6" fillId="2" borderId="1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6" fillId="2" borderId="16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27" xfId="0" applyFill="1" applyBorder="1"/>
    <xf numFmtId="0" fontId="0" fillId="2" borderId="4" xfId="0" applyFill="1" applyBorder="1"/>
    <xf numFmtId="0" fontId="9" fillId="2" borderId="0" xfId="0" applyFont="1" applyFill="1"/>
    <xf numFmtId="0" fontId="15" fillId="0" borderId="0" xfId="0" applyFont="1"/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26" xfId="0" applyFill="1" applyBorder="1"/>
    <xf numFmtId="0" fontId="0" fillId="2" borderId="0" xfId="0" applyFill="1" applyAlignment="1">
      <alignment horizontal="left" vertical="center"/>
    </xf>
    <xf numFmtId="0" fontId="0" fillId="2" borderId="7" xfId="0" applyFill="1" applyBorder="1"/>
    <xf numFmtId="0" fontId="0" fillId="2" borderId="15" xfId="0" applyFill="1" applyBorder="1"/>
    <xf numFmtId="0" fontId="4" fillId="2" borderId="16" xfId="0" applyFont="1" applyFill="1" applyBorder="1"/>
    <xf numFmtId="0" fontId="0" fillId="2" borderId="10" xfId="0" applyFill="1" applyBorder="1"/>
    <xf numFmtId="0" fontId="0" fillId="2" borderId="17" xfId="0" applyFill="1" applyBorder="1"/>
    <xf numFmtId="0" fontId="18" fillId="2" borderId="0" xfId="0" applyFont="1" applyFill="1"/>
    <xf numFmtId="0" fontId="18" fillId="2" borderId="15" xfId="0" applyFont="1" applyFill="1" applyBorder="1"/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/>
    </xf>
    <xf numFmtId="0" fontId="18" fillId="6" borderId="0" xfId="0" applyFont="1" applyFill="1"/>
    <xf numFmtId="0" fontId="18" fillId="2" borderId="0" xfId="0" quotePrefix="1" applyFont="1" applyFill="1"/>
    <xf numFmtId="0" fontId="20" fillId="2" borderId="0" xfId="0" applyFont="1" applyFill="1" applyAlignment="1">
      <alignment horizontal="center" vertical="center"/>
    </xf>
    <xf numFmtId="0" fontId="23" fillId="7" borderId="0" xfId="0" applyFont="1" applyFill="1" applyAlignment="1">
      <alignment vertical="center"/>
    </xf>
    <xf numFmtId="0" fontId="11" fillId="2" borderId="33" xfId="0" applyFont="1" applyFill="1" applyBorder="1"/>
    <xf numFmtId="0" fontId="0" fillId="2" borderId="14" xfId="0" applyFill="1" applyBorder="1"/>
    <xf numFmtId="0" fontId="0" fillId="2" borderId="36" xfId="0" applyFill="1" applyBorder="1"/>
    <xf numFmtId="0" fontId="0" fillId="2" borderId="14" xfId="0" applyFill="1" applyBorder="1" applyAlignment="1">
      <alignment horizontal="left" indent="1"/>
    </xf>
    <xf numFmtId="0" fontId="0" fillId="0" borderId="15" xfId="0" applyBorder="1"/>
    <xf numFmtId="0" fontId="0" fillId="2" borderId="8" xfId="0" applyFill="1" applyBorder="1" applyProtection="1">
      <protection locked="0"/>
    </xf>
    <xf numFmtId="0" fontId="0" fillId="2" borderId="39" xfId="0" applyFill="1" applyBorder="1" applyProtection="1">
      <protection locked="0"/>
    </xf>
    <xf numFmtId="0" fontId="8" fillId="2" borderId="0" xfId="0" applyFont="1" applyFill="1" applyAlignment="1">
      <alignment horizontal="left" indent="1"/>
    </xf>
    <xf numFmtId="0" fontId="0" fillId="2" borderId="0" xfId="0" applyFill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vertical="center"/>
      <protection locked="0"/>
    </xf>
    <xf numFmtId="0" fontId="7" fillId="2" borderId="30" xfId="0" applyFont="1" applyFill="1" applyBorder="1" applyAlignment="1" applyProtection="1">
      <alignment vertical="center"/>
      <protection locked="0"/>
    </xf>
    <xf numFmtId="0" fontId="0" fillId="0" borderId="14" xfId="0" applyBorder="1"/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44" fontId="17" fillId="0" borderId="0" xfId="0" applyNumberFormat="1" applyFont="1"/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2" borderId="14" xfId="0" applyFont="1" applyFill="1" applyBorder="1" applyAlignment="1">
      <alignment horizontal="left" indent="1"/>
    </xf>
    <xf numFmtId="0" fontId="8" fillId="2" borderId="15" xfId="0" applyFont="1" applyFill="1" applyBorder="1" applyAlignment="1">
      <alignment horizontal="left" indent="1"/>
    </xf>
    <xf numFmtId="0" fontId="23" fillId="2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18" fillId="2" borderId="0" xfId="0" quotePrefix="1" applyFont="1" applyFill="1" applyAlignment="1">
      <alignment horizontal="left" vertical="center"/>
    </xf>
    <xf numFmtId="0" fontId="32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0" fillId="0" borderId="28" xfId="0" applyBorder="1"/>
    <xf numFmtId="0" fontId="17" fillId="0" borderId="0" xfId="0" quotePrefix="1" applyFont="1" applyAlignment="1">
      <alignment horizontal="center"/>
    </xf>
    <xf numFmtId="0" fontId="27" fillId="2" borderId="1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>
      <alignment horizontal="left"/>
    </xf>
    <xf numFmtId="0" fontId="11" fillId="2" borderId="14" xfId="0" applyFont="1" applyFill="1" applyBorder="1"/>
    <xf numFmtId="0" fontId="4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2" borderId="14" xfId="0" applyFont="1" applyFill="1" applyBorder="1"/>
    <xf numFmtId="0" fontId="6" fillId="2" borderId="14" xfId="0" applyFont="1" applyFill="1" applyBorder="1"/>
    <xf numFmtId="0" fontId="0" fillId="2" borderId="33" xfId="0" applyFill="1" applyBorder="1"/>
    <xf numFmtId="0" fontId="0" fillId="2" borderId="8" xfId="0" applyFill="1" applyBorder="1"/>
    <xf numFmtId="0" fontId="1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indent="1"/>
    </xf>
    <xf numFmtId="0" fontId="0" fillId="2" borderId="38" xfId="0" applyFill="1" applyBorder="1"/>
    <xf numFmtId="0" fontId="16" fillId="2" borderId="14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4" fillId="2" borderId="12" xfId="0" applyFont="1" applyFill="1" applyBorder="1"/>
    <xf numFmtId="0" fontId="25" fillId="2" borderId="0" xfId="0" applyFont="1" applyFill="1"/>
    <xf numFmtId="0" fontId="25" fillId="2" borderId="15" xfId="0" applyFont="1" applyFill="1" applyBorder="1"/>
    <xf numFmtId="0" fontId="0" fillId="2" borderId="1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0" fillId="2" borderId="35" xfId="0" applyFill="1" applyBorder="1"/>
    <xf numFmtId="0" fontId="0" fillId="2" borderId="6" xfId="0" applyFill="1" applyBorder="1"/>
    <xf numFmtId="0" fontId="2" fillId="2" borderId="5" xfId="0" applyFont="1" applyFill="1" applyBorder="1"/>
    <xf numFmtId="0" fontId="0" fillId="2" borderId="31" xfId="0" applyFill="1" applyBorder="1"/>
    <xf numFmtId="0" fontId="2" fillId="2" borderId="14" xfId="0" applyFont="1" applyFill="1" applyBorder="1" applyAlignment="1">
      <alignment horizontal="left" indent="1"/>
    </xf>
    <xf numFmtId="0" fontId="2" fillId="2" borderId="0" xfId="0" applyFont="1" applyFill="1"/>
    <xf numFmtId="0" fontId="0" fillId="2" borderId="9" xfId="0" applyFill="1" applyBorder="1"/>
    <xf numFmtId="0" fontId="2" fillId="2" borderId="0" xfId="0" applyFont="1" applyFill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18" fillId="2" borderId="15" xfId="0" applyFont="1" applyFill="1" applyBorder="1" applyAlignment="1">
      <alignment horizontal="left" vertical="center" wrapText="1"/>
    </xf>
    <xf numFmtId="0" fontId="23" fillId="8" borderId="0" xfId="0" applyFont="1" applyFill="1" applyAlignment="1">
      <alignment horizontal="left" vertical="center"/>
    </xf>
    <xf numFmtId="0" fontId="5" fillId="6" borderId="0" xfId="0" applyFont="1" applyFill="1" applyAlignment="1">
      <alignment vertical="center"/>
    </xf>
    <xf numFmtId="0" fontId="35" fillId="7" borderId="0" xfId="0" applyFont="1" applyFill="1" applyAlignment="1">
      <alignment vertical="center"/>
    </xf>
    <xf numFmtId="0" fontId="35" fillId="8" borderId="0" xfId="0" applyFont="1" applyFill="1" applyAlignment="1">
      <alignment horizontal="left" vertical="center"/>
    </xf>
    <xf numFmtId="0" fontId="18" fillId="0" borderId="0" xfId="0" quotePrefix="1" applyFont="1"/>
    <xf numFmtId="0" fontId="6" fillId="8" borderId="1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/>
    <xf numFmtId="0" fontId="23" fillId="8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11" fillId="2" borderId="35" xfId="0" applyFont="1" applyFill="1" applyBorder="1"/>
    <xf numFmtId="0" fontId="25" fillId="2" borderId="5" xfId="0" applyFont="1" applyFill="1" applyBorder="1" applyAlignment="1">
      <alignment horizontal="left"/>
    </xf>
    <xf numFmtId="164" fontId="25" fillId="2" borderId="0" xfId="0" applyNumberFormat="1" applyFont="1" applyFill="1" applyAlignment="1" applyProtection="1">
      <alignment horizontal="left"/>
      <protection locked="0"/>
    </xf>
    <xf numFmtId="0" fontId="26" fillId="2" borderId="10" xfId="0" applyFont="1" applyFill="1" applyBorder="1" applyAlignment="1">
      <alignment vertical="center"/>
    </xf>
    <xf numFmtId="0" fontId="26" fillId="2" borderId="25" xfId="0" applyFont="1" applyFill="1" applyBorder="1" applyAlignment="1">
      <alignment vertical="center"/>
    </xf>
    <xf numFmtId="49" fontId="26" fillId="2" borderId="26" xfId="0" applyNumberFormat="1" applyFont="1" applyFill="1" applyBorder="1" applyAlignment="1" applyProtection="1">
      <alignment horizontal="left" vertical="center"/>
      <protection locked="0"/>
    </xf>
    <xf numFmtId="49" fontId="26" fillId="2" borderId="0" xfId="0" applyNumberFormat="1" applyFont="1" applyFill="1" applyAlignment="1" applyProtection="1">
      <alignment horizontal="left" vertical="center"/>
      <protection locked="0"/>
    </xf>
    <xf numFmtId="49" fontId="26" fillId="2" borderId="15" xfId="0" applyNumberFormat="1" applyFont="1" applyFill="1" applyBorder="1" applyAlignment="1" applyProtection="1">
      <alignment horizontal="left" vertical="center"/>
      <protection locked="0"/>
    </xf>
    <xf numFmtId="0" fontId="26" fillId="2" borderId="8" xfId="0" applyFont="1" applyFill="1" applyBorder="1" applyAlignment="1" applyProtection="1">
      <alignment horizontal="left" vertical="center"/>
      <protection locked="0"/>
    </xf>
    <xf numFmtId="0" fontId="26" fillId="2" borderId="39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9" fillId="2" borderId="0" xfId="0" quotePrefix="1" applyFont="1" applyFill="1" applyAlignment="1">
      <alignment vertical="center"/>
    </xf>
    <xf numFmtId="0" fontId="7" fillId="0" borderId="28" xfId="0" applyFont="1" applyBorder="1" applyAlignment="1" applyProtection="1">
      <alignment vertical="center"/>
      <protection locked="0"/>
    </xf>
    <xf numFmtId="0" fontId="7" fillId="0" borderId="30" xfId="0" applyFont="1" applyBorder="1" applyAlignment="1" applyProtection="1">
      <alignment vertical="center"/>
      <protection locked="0"/>
    </xf>
    <xf numFmtId="44" fontId="17" fillId="0" borderId="0" xfId="1" applyFont="1" applyAlignment="1">
      <alignment horizontal="center"/>
    </xf>
    <xf numFmtId="0" fontId="0" fillId="2" borderId="0" xfId="0" applyFill="1" applyAlignment="1">
      <alignment horizontal="center"/>
    </xf>
    <xf numFmtId="0" fontId="17" fillId="2" borderId="0" xfId="0" applyFont="1" applyFill="1" applyAlignment="1">
      <alignment horizontal="center"/>
    </xf>
    <xf numFmtId="0" fontId="0" fillId="2" borderId="11" xfId="0" applyFill="1" applyBorder="1"/>
    <xf numFmtId="0" fontId="0" fillId="2" borderId="14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39" fillId="2" borderId="14" xfId="0" applyFont="1" applyFill="1" applyBorder="1" applyAlignment="1">
      <alignment horizontal="left" vertical="center" indent="2"/>
    </xf>
    <xf numFmtId="0" fontId="0" fillId="2" borderId="15" xfId="0" applyFill="1" applyBorder="1" applyAlignment="1">
      <alignment horizontal="center"/>
    </xf>
    <xf numFmtId="0" fontId="2" fillId="2" borderId="15" xfId="0" applyFont="1" applyFill="1" applyBorder="1"/>
    <xf numFmtId="0" fontId="0" fillId="2" borderId="16" xfId="0" applyFill="1" applyBorder="1"/>
    <xf numFmtId="0" fontId="38" fillId="2" borderId="0" xfId="0" applyFont="1" applyFill="1" applyAlignment="1">
      <alignment vertical="center"/>
    </xf>
    <xf numFmtId="0" fontId="38" fillId="2" borderId="0" xfId="0" applyFont="1" applyFill="1" applyAlignment="1">
      <alignment horizontal="left" vertical="center" indent="3"/>
    </xf>
    <xf numFmtId="0" fontId="19" fillId="2" borderId="0" xfId="0" applyFont="1" applyFill="1" applyAlignment="1">
      <alignment horizontal="left" vertical="center" indent="3"/>
    </xf>
    <xf numFmtId="0" fontId="5" fillId="2" borderId="0" xfId="0" applyFont="1" applyFill="1" applyAlignment="1">
      <alignment vertical="center"/>
    </xf>
    <xf numFmtId="0" fontId="5" fillId="2" borderId="15" xfId="0" applyFont="1" applyFill="1" applyBorder="1" applyAlignment="1">
      <alignment vertical="center"/>
    </xf>
    <xf numFmtId="0" fontId="26" fillId="2" borderId="21" xfId="0" applyFont="1" applyFill="1" applyBorder="1" applyAlignment="1" applyProtection="1">
      <alignment vertical="center"/>
      <protection locked="0"/>
    </xf>
    <xf numFmtId="0" fontId="44" fillId="2" borderId="14" xfId="0" applyFont="1" applyFill="1" applyBorder="1" applyAlignment="1">
      <alignment horizontal="left" vertical="center" indent="1"/>
    </xf>
    <xf numFmtId="0" fontId="37" fillId="2" borderId="0" xfId="2" quotePrefix="1" applyFill="1" applyAlignment="1" applyProtection="1">
      <alignment vertical="center"/>
    </xf>
    <xf numFmtId="0" fontId="43" fillId="2" borderId="14" xfId="0" applyFont="1" applyFill="1" applyBorder="1"/>
    <xf numFmtId="0" fontId="46" fillId="2" borderId="0" xfId="2" quotePrefix="1" applyFont="1" applyFill="1" applyAlignment="1" applyProtection="1">
      <alignment vertical="center"/>
    </xf>
    <xf numFmtId="0" fontId="5" fillId="0" borderId="0" xfId="0" applyFont="1"/>
    <xf numFmtId="0" fontId="16" fillId="0" borderId="0" xfId="0" quotePrefix="1" applyFont="1" applyAlignment="1">
      <alignment horizontal="center"/>
    </xf>
    <xf numFmtId="0" fontId="16" fillId="0" borderId="0" xfId="0" applyFont="1"/>
    <xf numFmtId="0" fontId="6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6" fillId="2" borderId="0" xfId="0" quotePrefix="1" applyFont="1" applyFill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8" fillId="2" borderId="14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18" fillId="2" borderId="17" xfId="0" applyFont="1" applyFill="1" applyBorder="1" applyAlignment="1">
      <alignment horizontal="left" vertical="center" wrapText="1"/>
    </xf>
    <xf numFmtId="0" fontId="37" fillId="2" borderId="0" xfId="2" quotePrefix="1" applyFill="1"/>
    <xf numFmtId="0" fontId="37" fillId="2" borderId="0" xfId="2" applyFill="1"/>
    <xf numFmtId="8" fontId="17" fillId="0" borderId="0" xfId="0" applyNumberFormat="1" applyFont="1"/>
    <xf numFmtId="8" fontId="17" fillId="0" borderId="0" xfId="1" applyNumberFormat="1" applyFont="1"/>
    <xf numFmtId="0" fontId="13" fillId="2" borderId="0" xfId="0" applyFont="1" applyFill="1" applyAlignment="1">
      <alignment horizontal="left" vertical="center"/>
    </xf>
    <xf numFmtId="0" fontId="17" fillId="2" borderId="16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17" fillId="2" borderId="17" xfId="0" applyFont="1" applyFill="1" applyBorder="1" applyAlignment="1">
      <alignment horizontal="left" vertical="center"/>
    </xf>
    <xf numFmtId="0" fontId="5" fillId="10" borderId="10" xfId="0" applyFont="1" applyFill="1" applyBorder="1" applyAlignment="1">
      <alignment horizontal="center"/>
    </xf>
    <xf numFmtId="0" fontId="5" fillId="10" borderId="41" xfId="0" applyFont="1" applyFill="1" applyBorder="1" applyAlignment="1">
      <alignment horizontal="center"/>
    </xf>
    <xf numFmtId="0" fontId="2" fillId="0" borderId="0" xfId="0" applyFont="1"/>
    <xf numFmtId="0" fontId="29" fillId="0" borderId="0" xfId="0" applyFont="1"/>
    <xf numFmtId="0" fontId="5" fillId="10" borderId="53" xfId="0" applyFont="1" applyFill="1" applyBorder="1" applyAlignment="1">
      <alignment horizontal="center" vertical="center"/>
    </xf>
    <xf numFmtId="0" fontId="5" fillId="10" borderId="54" xfId="0" applyFont="1" applyFill="1" applyBorder="1" applyAlignment="1">
      <alignment horizontal="center"/>
    </xf>
    <xf numFmtId="0" fontId="5" fillId="0" borderId="27" xfId="0" applyFont="1" applyBorder="1"/>
    <xf numFmtId="0" fontId="45" fillId="2" borderId="0" xfId="0" applyFont="1" applyFill="1" applyAlignment="1">
      <alignment horizontal="center" vertical="center" wrapText="1"/>
    </xf>
    <xf numFmtId="0" fontId="45" fillId="2" borderId="10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 wrapText="1"/>
    </xf>
    <xf numFmtId="0" fontId="37" fillId="0" borderId="14" xfId="2" applyBorder="1" applyAlignment="1">
      <alignment horizontal="left" vertical="center" wrapText="1"/>
    </xf>
    <xf numFmtId="0" fontId="37" fillId="0" borderId="0" xfId="2" applyAlignment="1">
      <alignment horizontal="left" vertical="center" wrapText="1"/>
    </xf>
    <xf numFmtId="0" fontId="37" fillId="0" borderId="15" xfId="2" applyBorder="1" applyAlignment="1">
      <alignment horizontal="left" vertical="center" wrapText="1"/>
    </xf>
    <xf numFmtId="0" fontId="39" fillId="0" borderId="14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6" fillId="2" borderId="48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49" xfId="0" applyFont="1" applyFill="1" applyBorder="1" applyAlignment="1">
      <alignment horizontal="left" vertical="center"/>
    </xf>
    <xf numFmtId="0" fontId="5" fillId="2" borderId="0" xfId="0" applyFont="1" applyFill="1" applyAlignment="1" applyProtection="1">
      <alignment horizontal="left" vertical="top"/>
      <protection locked="0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6" fillId="10" borderId="2" xfId="0" applyFont="1" applyFill="1" applyBorder="1" applyAlignment="1" applyProtection="1">
      <alignment horizontal="center" vertical="center"/>
      <protection locked="0"/>
    </xf>
    <xf numFmtId="0" fontId="16" fillId="10" borderId="43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/>
    </xf>
    <xf numFmtId="0" fontId="9" fillId="2" borderId="15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26" fillId="2" borderId="2" xfId="0" applyFont="1" applyFill="1" applyBorder="1" applyAlignment="1" applyProtection="1">
      <alignment horizontal="left" vertical="center"/>
      <protection locked="0"/>
    </xf>
    <xf numFmtId="0" fontId="26" fillId="2" borderId="3" xfId="0" applyFont="1" applyFill="1" applyBorder="1" applyAlignment="1" applyProtection="1">
      <alignment horizontal="left" vertical="center"/>
      <protection locked="0"/>
    </xf>
    <xf numFmtId="0" fontId="26" fillId="2" borderId="18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26" fillId="2" borderId="19" xfId="0" applyFont="1" applyFill="1" applyBorder="1" applyAlignment="1" applyProtection="1">
      <alignment horizontal="left" vertical="center"/>
      <protection locked="0"/>
    </xf>
    <xf numFmtId="0" fontId="26" fillId="2" borderId="20" xfId="0" applyFont="1" applyFill="1" applyBorder="1" applyAlignment="1" applyProtection="1">
      <alignment horizontal="left" vertical="center"/>
      <protection locked="0"/>
    </xf>
    <xf numFmtId="0" fontId="26" fillId="2" borderId="22" xfId="0" applyFont="1" applyFill="1" applyBorder="1" applyAlignment="1" applyProtection="1">
      <alignment horizontal="left" vertical="center"/>
      <protection locked="0"/>
    </xf>
    <xf numFmtId="0" fontId="26" fillId="2" borderId="23" xfId="0" applyFont="1" applyFill="1" applyBorder="1" applyAlignment="1" applyProtection="1">
      <alignment horizontal="left" vertical="center"/>
      <protection locked="0"/>
    </xf>
    <xf numFmtId="0" fontId="26" fillId="2" borderId="24" xfId="0" applyFont="1" applyFill="1" applyBorder="1" applyAlignment="1" applyProtection="1">
      <alignment horizontal="left" vertical="center"/>
      <protection locked="0"/>
    </xf>
    <xf numFmtId="0" fontId="26" fillId="2" borderId="21" xfId="0" applyFont="1" applyFill="1" applyBorder="1" applyAlignment="1" applyProtection="1">
      <alignment horizontal="left" vertical="center"/>
      <protection locked="0"/>
    </xf>
    <xf numFmtId="49" fontId="26" fillId="2" borderId="22" xfId="0" applyNumberFormat="1" applyFont="1" applyFill="1" applyBorder="1" applyAlignment="1" applyProtection="1">
      <alignment horizontal="left" vertical="center"/>
      <protection locked="0"/>
    </xf>
    <xf numFmtId="49" fontId="26" fillId="2" borderId="23" xfId="0" applyNumberFormat="1" applyFont="1" applyFill="1" applyBorder="1" applyAlignment="1" applyProtection="1">
      <alignment horizontal="left" vertical="center"/>
      <protection locked="0"/>
    </xf>
    <xf numFmtId="49" fontId="26" fillId="2" borderId="24" xfId="0" applyNumberFormat="1" applyFont="1" applyFill="1" applyBorder="1" applyAlignment="1" applyProtection="1">
      <alignment horizontal="left" vertical="center"/>
      <protection locked="0"/>
    </xf>
    <xf numFmtId="0" fontId="26" fillId="2" borderId="25" xfId="0" applyFont="1" applyFill="1" applyBorder="1" applyAlignment="1" applyProtection="1">
      <alignment horizontal="left" vertical="center"/>
      <protection locked="0"/>
    </xf>
    <xf numFmtId="0" fontId="26" fillId="2" borderId="25" xfId="0" applyFont="1" applyFill="1" applyBorder="1" applyAlignment="1" applyProtection="1">
      <alignment horizontal="center" vertical="center"/>
      <protection locked="0"/>
    </xf>
    <xf numFmtId="0" fontId="17" fillId="2" borderId="16" xfId="0" applyFont="1" applyFill="1" applyBorder="1" applyAlignment="1">
      <alignment horizontal="left" vertical="top" wrapText="1"/>
    </xf>
    <xf numFmtId="0" fontId="17" fillId="2" borderId="10" xfId="0" applyFont="1" applyFill="1" applyBorder="1" applyAlignment="1">
      <alignment horizontal="left" vertical="top" wrapText="1"/>
    </xf>
    <xf numFmtId="0" fontId="17" fillId="2" borderId="17" xfId="0" applyFont="1" applyFill="1" applyBorder="1" applyAlignment="1">
      <alignment horizontal="left" vertical="top" wrapText="1"/>
    </xf>
    <xf numFmtId="0" fontId="5" fillId="10" borderId="40" xfId="0" applyFont="1" applyFill="1" applyBorder="1" applyAlignment="1">
      <alignment horizontal="center"/>
    </xf>
    <xf numFmtId="0" fontId="5" fillId="10" borderId="10" xfId="0" applyFont="1" applyFill="1" applyBorder="1" applyAlignment="1">
      <alignment horizontal="center"/>
    </xf>
    <xf numFmtId="0" fontId="5" fillId="10" borderId="41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5" fillId="10" borderId="38" xfId="0" applyFont="1" applyFill="1" applyBorder="1" applyAlignment="1">
      <alignment horizontal="center" vertical="center"/>
    </xf>
    <xf numFmtId="0" fontId="5" fillId="10" borderId="51" xfId="0" applyFont="1" applyFill="1" applyBorder="1" applyAlignment="1">
      <alignment horizontal="center"/>
    </xf>
    <xf numFmtId="0" fontId="5" fillId="10" borderId="52" xfId="0" applyFont="1" applyFill="1" applyBorder="1" applyAlignment="1">
      <alignment horizontal="center"/>
    </xf>
    <xf numFmtId="49" fontId="16" fillId="10" borderId="44" xfId="0" quotePrefix="1" applyNumberFormat="1" applyFont="1" applyFill="1" applyBorder="1" applyAlignment="1">
      <alignment horizontal="center" vertical="center" wrapText="1"/>
    </xf>
    <xf numFmtId="49" fontId="16" fillId="10" borderId="20" xfId="0" applyNumberFormat="1" applyFont="1" applyFill="1" applyBorder="1" applyAlignment="1">
      <alignment horizontal="center" vertical="center" wrapText="1"/>
    </xf>
    <xf numFmtId="49" fontId="16" fillId="10" borderId="21" xfId="0" applyNumberFormat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/>
    </xf>
    <xf numFmtId="0" fontId="5" fillId="10" borderId="43" xfId="0" applyFont="1" applyFill="1" applyBorder="1" applyAlignment="1">
      <alignment horizontal="center" vertical="center"/>
    </xf>
    <xf numFmtId="0" fontId="7" fillId="8" borderId="29" xfId="0" applyFont="1" applyFill="1" applyBorder="1" applyAlignment="1" applyProtection="1">
      <alignment horizontal="center" vertical="center"/>
      <protection locked="0"/>
    </xf>
    <xf numFmtId="2" fontId="7" fillId="8" borderId="29" xfId="0" applyNumberFormat="1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39" xfId="0" applyFont="1" applyFill="1" applyBorder="1" applyAlignment="1">
      <alignment horizontal="center"/>
    </xf>
    <xf numFmtId="44" fontId="7" fillId="2" borderId="36" xfId="0" applyNumberFormat="1" applyFont="1" applyFill="1" applyBorder="1" applyAlignment="1">
      <alignment horizontal="center" vertical="center"/>
    </xf>
    <xf numFmtId="44" fontId="7" fillId="2" borderId="37" xfId="0" applyNumberFormat="1" applyFont="1" applyFill="1" applyBorder="1" applyAlignment="1">
      <alignment horizontal="center" vertical="center"/>
    </xf>
    <xf numFmtId="44" fontId="7" fillId="2" borderId="38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7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7" fillId="11" borderId="28" xfId="0" applyFont="1" applyFill="1" applyBorder="1" applyAlignment="1">
      <alignment horizontal="center" vertical="center"/>
    </xf>
    <xf numFmtId="0" fontId="7" fillId="11" borderId="29" xfId="0" applyFont="1" applyFill="1" applyBorder="1" applyAlignment="1">
      <alignment horizontal="center" vertical="center"/>
    </xf>
    <xf numFmtId="0" fontId="7" fillId="11" borderId="30" xfId="0" applyFont="1" applyFill="1" applyBorder="1" applyAlignment="1">
      <alignment horizontal="center" vertical="center"/>
    </xf>
    <xf numFmtId="44" fontId="12" fillId="0" borderId="36" xfId="1" applyFont="1" applyFill="1" applyBorder="1" applyAlignment="1" applyProtection="1">
      <alignment horizontal="center" vertical="center"/>
    </xf>
    <xf numFmtId="44" fontId="12" fillId="0" borderId="37" xfId="1" applyFont="1" applyFill="1" applyBorder="1" applyAlignment="1" applyProtection="1">
      <alignment horizontal="center" vertical="center"/>
    </xf>
    <xf numFmtId="44" fontId="12" fillId="0" borderId="38" xfId="1" applyFont="1" applyFill="1" applyBorder="1" applyAlignment="1" applyProtection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left"/>
    </xf>
    <xf numFmtId="164" fontId="25" fillId="9" borderId="8" xfId="0" applyNumberFormat="1" applyFont="1" applyFill="1" applyBorder="1" applyAlignment="1" applyProtection="1">
      <alignment horizontal="center"/>
      <protection locked="0"/>
    </xf>
    <xf numFmtId="44" fontId="7" fillId="2" borderId="36" xfId="1" applyFont="1" applyFill="1" applyBorder="1" applyAlignment="1">
      <alignment vertical="center"/>
    </xf>
    <xf numFmtId="44" fontId="7" fillId="2" borderId="37" xfId="1" applyFont="1" applyFill="1" applyBorder="1" applyAlignment="1">
      <alignment vertical="center"/>
    </xf>
    <xf numFmtId="44" fontId="7" fillId="2" borderId="38" xfId="1" applyFont="1" applyFill="1" applyBorder="1" applyAlignment="1">
      <alignment vertical="center"/>
    </xf>
    <xf numFmtId="0" fontId="6" fillId="2" borderId="27" xfId="0" applyFont="1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27" xfId="0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27" xfId="0" applyFont="1" applyFill="1" applyBorder="1" applyAlignment="1">
      <alignment horizontal="left"/>
    </xf>
    <xf numFmtId="0" fontId="48" fillId="4" borderId="14" xfId="0" applyFont="1" applyFill="1" applyBorder="1" applyAlignment="1">
      <alignment horizontal="center" vertical="center"/>
    </xf>
    <xf numFmtId="0" fontId="48" fillId="4" borderId="0" xfId="0" applyFont="1" applyFill="1" applyAlignment="1">
      <alignment horizontal="center" vertical="center"/>
    </xf>
    <xf numFmtId="0" fontId="48" fillId="4" borderId="15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49" fillId="2" borderId="14" xfId="0" applyFont="1" applyFill="1" applyBorder="1" applyAlignment="1">
      <alignment horizontal="center" wrapText="1"/>
    </xf>
    <xf numFmtId="0" fontId="49" fillId="2" borderId="0" xfId="0" applyFont="1" applyFill="1" applyAlignment="1">
      <alignment horizontal="center" wrapText="1"/>
    </xf>
    <xf numFmtId="0" fontId="49" fillId="2" borderId="15" xfId="0" applyFont="1" applyFill="1" applyBorder="1" applyAlignment="1">
      <alignment horizontal="center" wrapText="1"/>
    </xf>
    <xf numFmtId="0" fontId="24" fillId="2" borderId="14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11" fillId="2" borderId="26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44" fontId="11" fillId="2" borderId="37" xfId="0" applyNumberFormat="1" applyFont="1" applyFill="1" applyBorder="1" applyAlignment="1">
      <alignment horizontal="center" vertical="center"/>
    </xf>
    <xf numFmtId="44" fontId="12" fillId="2" borderId="37" xfId="1" applyFont="1" applyFill="1" applyBorder="1" applyAlignment="1">
      <alignment horizontal="center" vertical="center"/>
    </xf>
    <xf numFmtId="0" fontId="37" fillId="5" borderId="0" xfId="2" quotePrefix="1" applyFill="1" applyAlignment="1" applyProtection="1">
      <alignment horizontal="center" vertical="center"/>
    </xf>
    <xf numFmtId="0" fontId="12" fillId="2" borderId="26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44" fontId="12" fillId="2" borderId="37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left" vertical="top" wrapText="1"/>
    </xf>
    <xf numFmtId="0" fontId="17" fillId="2" borderId="40" xfId="0" applyFont="1" applyFill="1" applyBorder="1" applyAlignment="1">
      <alignment horizontal="left" vertical="top"/>
    </xf>
    <xf numFmtId="0" fontId="17" fillId="2" borderId="10" xfId="0" applyFont="1" applyFill="1" applyBorder="1" applyAlignment="1">
      <alignment horizontal="left" vertical="top"/>
    </xf>
    <xf numFmtId="0" fontId="17" fillId="2" borderId="41" xfId="0" applyFont="1" applyFill="1" applyBorder="1" applyAlignment="1">
      <alignment horizontal="left" vertical="top"/>
    </xf>
    <xf numFmtId="0" fontId="17" fillId="2" borderId="16" xfId="0" applyFont="1" applyFill="1" applyBorder="1" applyAlignment="1">
      <alignment horizontal="left" vertical="top"/>
    </xf>
    <xf numFmtId="165" fontId="17" fillId="2" borderId="40" xfId="0" applyNumberFormat="1" applyFont="1" applyFill="1" applyBorder="1" applyAlignment="1">
      <alignment horizontal="center" vertical="top"/>
    </xf>
    <xf numFmtId="165" fontId="17" fillId="2" borderId="17" xfId="0" applyNumberFormat="1" applyFont="1" applyFill="1" applyBorder="1" applyAlignment="1">
      <alignment horizontal="center" vertical="top"/>
    </xf>
    <xf numFmtId="0" fontId="17" fillId="2" borderId="1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47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0" fillId="2" borderId="32" xfId="0" applyFill="1" applyBorder="1" applyAlignment="1" applyProtection="1">
      <alignment horizontal="left"/>
      <protection locked="0"/>
    </xf>
    <xf numFmtId="0" fontId="0" fillId="2" borderId="42" xfId="0" applyFill="1" applyBorder="1" applyAlignment="1" applyProtection="1">
      <alignment horizontal="left"/>
      <protection locked="0"/>
    </xf>
    <xf numFmtId="0" fontId="37" fillId="5" borderId="0" xfId="2" quotePrefix="1" applyFill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13C0BE"/>
      <color rgb="FF10A8A4"/>
      <color rgb="FFA7E719"/>
      <color rgb="FFFF6D6D"/>
      <color rgb="FFC7EFE5"/>
      <color rgb="FFABA7F3"/>
      <color rgb="FFAEE0E0"/>
      <color rgb="FFF6F490"/>
      <color rgb="FF8BD1C4"/>
      <color rgb="FF9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1</xdr:row>
      <xdr:rowOff>19050</xdr:rowOff>
    </xdr:from>
    <xdr:to>
      <xdr:col>3</xdr:col>
      <xdr:colOff>740833</xdr:colOff>
      <xdr:row>4</xdr:row>
      <xdr:rowOff>285750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27"/>
        <a:stretch/>
      </xdr:blipFill>
      <xdr:spPr>
        <a:xfrm>
          <a:off x="182032" y="114300"/>
          <a:ext cx="1384301" cy="1208617"/>
        </a:xfrm>
        <a:prstGeom prst="rect">
          <a:avLst/>
        </a:prstGeom>
      </xdr:spPr>
    </xdr:pic>
    <xdr:clientData/>
  </xdr:twoCellAnchor>
  <xdr:twoCellAnchor editAs="oneCell">
    <xdr:from>
      <xdr:col>3</xdr:col>
      <xdr:colOff>639298</xdr:colOff>
      <xdr:row>10</xdr:row>
      <xdr:rowOff>206257</xdr:rowOff>
    </xdr:from>
    <xdr:to>
      <xdr:col>3</xdr:col>
      <xdr:colOff>963148</xdr:colOff>
      <xdr:row>12</xdr:row>
      <xdr:rowOff>117668</xdr:rowOff>
    </xdr:to>
    <xdr:pic>
      <xdr:nvPicPr>
        <xdr:cNvPr id="3" name="Picture 2" descr="No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439" y="5212835"/>
          <a:ext cx="323850" cy="3008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626409</xdr:colOff>
      <xdr:row>15</xdr:row>
      <xdr:rowOff>220266</xdr:rowOff>
    </xdr:from>
    <xdr:to>
      <xdr:col>3</xdr:col>
      <xdr:colOff>959784</xdr:colOff>
      <xdr:row>17</xdr:row>
      <xdr:rowOff>42093</xdr:rowOff>
    </xdr:to>
    <xdr:pic>
      <xdr:nvPicPr>
        <xdr:cNvPr id="5" name="Picture 4" descr="No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550" y="5703094"/>
          <a:ext cx="333375" cy="2980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642771</xdr:colOff>
      <xdr:row>24</xdr:row>
      <xdr:rowOff>0</xdr:rowOff>
    </xdr:from>
    <xdr:to>
      <xdr:col>3</xdr:col>
      <xdr:colOff>976146</xdr:colOff>
      <xdr:row>25</xdr:row>
      <xdr:rowOff>59951</xdr:rowOff>
    </xdr:to>
    <xdr:pic>
      <xdr:nvPicPr>
        <xdr:cNvPr id="8" name="Picture 7" descr="No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951" y="6449391"/>
          <a:ext cx="333375" cy="2790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0</xdr:row>
      <xdr:rowOff>31297</xdr:rowOff>
    </xdr:from>
    <xdr:to>
      <xdr:col>4</xdr:col>
      <xdr:colOff>371474</xdr:colOff>
      <xdr:row>3</xdr:row>
      <xdr:rowOff>247745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88"/>
        <a:stretch/>
      </xdr:blipFill>
      <xdr:spPr>
        <a:xfrm>
          <a:off x="352424" y="31297"/>
          <a:ext cx="1362075" cy="1168948"/>
        </a:xfrm>
        <a:prstGeom prst="rect">
          <a:avLst/>
        </a:prstGeom>
      </xdr:spPr>
    </xdr:pic>
    <xdr:clientData/>
  </xdr:twoCellAnchor>
  <xdr:twoCellAnchor>
    <xdr:from>
      <xdr:col>14</xdr:col>
      <xdr:colOff>114300</xdr:colOff>
      <xdr:row>0</xdr:row>
      <xdr:rowOff>28578</xdr:rowOff>
    </xdr:from>
    <xdr:to>
      <xdr:col>14</xdr:col>
      <xdr:colOff>552450</xdr:colOff>
      <xdr:row>1</xdr:row>
      <xdr:rowOff>428626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734050" y="28578"/>
          <a:ext cx="438150" cy="552448"/>
          <a:chOff x="89848" y="-104400"/>
          <a:chExt cx="763711" cy="832493"/>
        </a:xfrm>
      </xdr:grpSpPr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89848" y="37726"/>
            <a:ext cx="763711" cy="690367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5" name="Text Box 170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2429" y="-104400"/>
            <a:ext cx="437373" cy="529767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31</xdr:row>
          <xdr:rowOff>85725</xdr:rowOff>
        </xdr:from>
        <xdr:to>
          <xdr:col>3</xdr:col>
          <xdr:colOff>57150</xdr:colOff>
          <xdr:row>32</xdr:row>
          <xdr:rowOff>238125</xdr:rowOff>
        </xdr:to>
        <xdr:sp macro="" textlink="">
          <xdr:nvSpPr>
            <xdr:cNvPr id="2051" name="Check Box 3" descr="I AGREE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35"/>
            </a:solidFill>
            <a:ln>
              <a:noFill/>
            </a:ln>
            <a:extLs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Agree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19048</xdr:colOff>
      <xdr:row>1</xdr:row>
      <xdr:rowOff>32976</xdr:rowOff>
    </xdr:from>
    <xdr:to>
      <xdr:col>2</xdr:col>
      <xdr:colOff>189977</xdr:colOff>
      <xdr:row>5</xdr:row>
      <xdr:rowOff>133349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28"/>
        <a:stretch/>
      </xdr:blipFill>
      <xdr:spPr>
        <a:xfrm>
          <a:off x="123718" y="85311"/>
          <a:ext cx="1488205" cy="1209879"/>
        </a:xfrm>
        <a:prstGeom prst="rect">
          <a:avLst/>
        </a:prstGeom>
      </xdr:spPr>
    </xdr:pic>
    <xdr:clientData/>
  </xdr:twoCellAnchor>
  <xdr:twoCellAnchor>
    <xdr:from>
      <xdr:col>9</xdr:col>
      <xdr:colOff>359709</xdr:colOff>
      <xdr:row>1</xdr:row>
      <xdr:rowOff>28650</xdr:rowOff>
    </xdr:from>
    <xdr:to>
      <xdr:col>9</xdr:col>
      <xdr:colOff>885309</xdr:colOff>
      <xdr:row>3</xdr:row>
      <xdr:rowOff>50438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6951009" y="76275"/>
          <a:ext cx="525600" cy="593288"/>
          <a:chOff x="7580070" y="1175262"/>
          <a:chExt cx="672353" cy="751419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7580070" y="1268839"/>
            <a:ext cx="672353" cy="657842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8" name="Text Box 170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51766" y="1175262"/>
            <a:ext cx="346505" cy="531421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52666</xdr:colOff>
      <xdr:row>1</xdr:row>
      <xdr:rowOff>27458</xdr:rowOff>
    </xdr:from>
    <xdr:to>
      <xdr:col>3</xdr:col>
      <xdr:colOff>334983</xdr:colOff>
      <xdr:row>4</xdr:row>
      <xdr:rowOff>152401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/>
        <a:srcRect t="-1" b="4456"/>
        <a:stretch/>
      </xdr:blipFill>
      <xdr:spPr>
        <a:xfrm>
          <a:off x="100291" y="103658"/>
          <a:ext cx="1224612" cy="1163168"/>
        </a:xfrm>
        <a:prstGeom prst="rect">
          <a:avLst/>
        </a:prstGeom>
      </xdr:spPr>
    </xdr:pic>
    <xdr:clientData/>
  </xdr:twoCellAnchor>
  <xdr:twoCellAnchor>
    <xdr:from>
      <xdr:col>12</xdr:col>
      <xdr:colOff>114300</xdr:colOff>
      <xdr:row>1</xdr:row>
      <xdr:rowOff>104774</xdr:rowOff>
    </xdr:from>
    <xdr:to>
      <xdr:col>12</xdr:col>
      <xdr:colOff>681361</xdr:colOff>
      <xdr:row>3</xdr:row>
      <xdr:rowOff>85724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pSpPr/>
      </xdr:nvGrpSpPr>
      <xdr:grpSpPr>
        <a:xfrm>
          <a:off x="6248400" y="180974"/>
          <a:ext cx="567061" cy="676275"/>
          <a:chOff x="5829300" y="22826"/>
          <a:chExt cx="525600" cy="620225"/>
        </a:xfrm>
      </xdr:grpSpPr>
      <xdr:sp macro="" textlink="">
        <xdr:nvSpPr>
          <xdr:cNvPr id="26" name="Oval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56303"/>
            <a:ext cx="525600" cy="525600"/>
          </a:xfrm>
          <a:prstGeom prst="ellipse">
            <a:avLst/>
          </a:prstGeom>
          <a:solidFill>
            <a:srgbClr val="FFFFFF"/>
          </a:solidFill>
          <a:ln w="50800">
            <a:solidFill>
              <a:srgbClr val="FF0000"/>
            </a:solidFill>
            <a:round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AU"/>
          </a:p>
        </xdr:txBody>
      </xdr:sp>
      <xdr:sp macro="" textlink="">
        <xdr:nvSpPr>
          <xdr:cNvPr id="27" name="Text Box 170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43995" y="22826"/>
            <a:ext cx="459982" cy="620225"/>
          </a:xfrm>
          <a:prstGeom prst="rect">
            <a:avLst/>
          </a:prstGeom>
          <a:noFill/>
          <a:ln>
            <a:noFill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AU" sz="3000" b="1">
                <a:solidFill>
                  <a:srgbClr val="FF000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3</a:t>
            </a:r>
            <a:endParaRPr lang="en-AU" sz="3000">
              <a:effectLst/>
              <a:latin typeface="Cambria" panose="02040503050406030204" pitchFamily="18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stivalofmusic.org.au/affiliation-terms-and-conditions" TargetMode="External"/><Relationship Id="rId2" Type="http://schemas.openxmlformats.org/officeDocument/2006/relationships/hyperlink" Target="https://festivalofmusic.org.au/hourly-paid-instructor-terms-and-conditions" TargetMode="External"/><Relationship Id="rId1" Type="http://schemas.openxmlformats.org/officeDocument/2006/relationships/hyperlink" Target="https://festivalofmusic.org.au/affiliation-terms-and-condition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estivalofmusic.org.au/about-us/sapps-music-society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festivalofmusic.org.au/affiliation-terms-and-condition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festivalofmusic.org.au/hourly-paid-instructor-terms-and-condi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O44"/>
  <sheetViews>
    <sheetView showGridLines="0" showRowColHeaders="0" tabSelected="1" zoomScaleNormal="100" workbookViewId="0">
      <selection activeCell="C8" sqref="C8"/>
    </sheetView>
  </sheetViews>
  <sheetFormatPr defaultRowHeight="18.75" x14ac:dyDescent="0.3"/>
  <cols>
    <col min="1" max="1" width="1.5703125" customWidth="1"/>
    <col min="2" max="2" width="1.85546875" style="1" customWidth="1"/>
    <col min="3" max="3" width="8.85546875" customWidth="1"/>
    <col min="4" max="4" width="15.85546875" customWidth="1"/>
    <col min="5" max="5" width="15.7109375" customWidth="1"/>
    <col min="6" max="9" width="10.5703125" customWidth="1"/>
    <col min="10" max="10" width="20" customWidth="1"/>
    <col min="11" max="11" width="5.28515625" customWidth="1"/>
    <col min="12" max="12" width="6" customWidth="1"/>
  </cols>
  <sheetData>
    <row r="1" spans="1:15" ht="7.5" customHeight="1" thickBot="1" x14ac:dyDescent="0.35"/>
    <row r="2" spans="1:15" ht="12" customHeight="1" x14ac:dyDescent="0.3">
      <c r="A2" s="3"/>
      <c r="B2" s="11"/>
      <c r="C2" s="12"/>
      <c r="D2" s="12"/>
      <c r="E2" s="12"/>
      <c r="F2" s="12"/>
      <c r="G2" s="12"/>
      <c r="H2" s="12"/>
      <c r="I2" s="12"/>
      <c r="J2" s="12"/>
      <c r="K2" s="13"/>
    </row>
    <row r="3" spans="1:15" ht="35.25" customHeight="1" x14ac:dyDescent="0.5">
      <c r="A3" s="3"/>
      <c r="B3" s="5"/>
      <c r="C3" s="18" t="s">
        <v>0</v>
      </c>
      <c r="D3" s="185" t="s">
        <v>1</v>
      </c>
      <c r="E3" s="185"/>
      <c r="F3" s="185"/>
      <c r="G3" s="185"/>
      <c r="H3" s="185"/>
      <c r="I3" s="185"/>
      <c r="J3" s="185"/>
      <c r="K3" s="186"/>
    </row>
    <row r="4" spans="1:15" ht="27.75" customHeight="1" x14ac:dyDescent="0.3">
      <c r="A4" s="3"/>
      <c r="B4" s="5"/>
      <c r="D4" s="187" t="s">
        <v>2</v>
      </c>
      <c r="E4" s="187"/>
      <c r="F4" s="187"/>
      <c r="G4" s="187"/>
      <c r="H4" s="187"/>
      <c r="I4" s="187"/>
      <c r="J4" s="187"/>
      <c r="K4" s="188"/>
    </row>
    <row r="5" spans="1:15" ht="24" customHeight="1" thickBot="1" x14ac:dyDescent="0.3">
      <c r="A5" s="3"/>
      <c r="B5" s="14"/>
      <c r="C5" s="9"/>
      <c r="D5" s="9"/>
      <c r="E5" s="9"/>
      <c r="F5" s="9"/>
      <c r="G5" s="9"/>
      <c r="H5" s="9"/>
      <c r="I5" s="9"/>
      <c r="J5" s="9"/>
      <c r="K5" s="10"/>
    </row>
    <row r="6" spans="1:15" ht="12" customHeight="1" x14ac:dyDescent="0.3">
      <c r="A6" s="3"/>
      <c r="B6" s="5"/>
      <c r="C6" s="3"/>
      <c r="D6" s="3"/>
      <c r="E6" s="3"/>
      <c r="F6" s="3"/>
      <c r="G6" s="3"/>
      <c r="H6" s="3"/>
      <c r="I6" s="3"/>
      <c r="J6" s="3"/>
      <c r="K6" s="26"/>
    </row>
    <row r="7" spans="1:15" ht="7.5" customHeight="1" x14ac:dyDescent="0.3">
      <c r="A7" s="3"/>
      <c r="B7" s="5"/>
      <c r="C7" s="3"/>
      <c r="D7" s="3"/>
      <c r="E7" s="3"/>
      <c r="F7" s="3"/>
      <c r="G7" s="3"/>
      <c r="H7" s="3"/>
      <c r="I7" s="3"/>
      <c r="J7" s="3"/>
      <c r="K7" s="26"/>
    </row>
    <row r="8" spans="1:15" ht="19.5" customHeight="1" x14ac:dyDescent="0.35">
      <c r="A8" s="3"/>
      <c r="B8" s="5"/>
      <c r="C8" s="3"/>
      <c r="D8" s="145" t="s">
        <v>114</v>
      </c>
      <c r="E8" s="145"/>
      <c r="F8" s="145"/>
      <c r="G8" s="145"/>
      <c r="H8" s="145"/>
      <c r="I8" s="145"/>
      <c r="J8" s="145"/>
      <c r="K8" s="146"/>
      <c r="O8" s="19"/>
    </row>
    <row r="9" spans="1:15" ht="19.5" customHeight="1" x14ac:dyDescent="0.35">
      <c r="A9" s="3"/>
      <c r="B9" s="5"/>
      <c r="C9" s="3"/>
      <c r="D9" s="145" t="s">
        <v>116</v>
      </c>
      <c r="E9" s="145"/>
      <c r="F9" s="145"/>
      <c r="G9" s="145"/>
      <c r="H9" s="145"/>
      <c r="I9" s="145"/>
      <c r="J9" s="145"/>
      <c r="K9" s="146"/>
      <c r="O9" s="19"/>
    </row>
    <row r="10" spans="1:15" x14ac:dyDescent="0.3">
      <c r="B10" s="5"/>
      <c r="C10" s="3"/>
      <c r="D10" s="180" t="s">
        <v>115</v>
      </c>
      <c r="L10" s="51"/>
    </row>
    <row r="11" spans="1:15" ht="15" customHeight="1" x14ac:dyDescent="0.3">
      <c r="B11" s="5"/>
      <c r="C11" s="30"/>
      <c r="D11" s="30"/>
      <c r="E11" s="30"/>
      <c r="F11" s="30"/>
      <c r="G11" s="30"/>
      <c r="H11" s="30"/>
      <c r="I11" s="30"/>
      <c r="J11" s="30"/>
      <c r="K11" s="31"/>
    </row>
    <row r="12" spans="1:15" ht="15" customHeight="1" x14ac:dyDescent="0.3">
      <c r="B12" s="5"/>
      <c r="C12" s="184" t="s">
        <v>3</v>
      </c>
      <c r="D12" s="184"/>
      <c r="E12" s="37" t="s">
        <v>4</v>
      </c>
      <c r="F12" s="37"/>
      <c r="G12" s="37"/>
      <c r="H12" s="37"/>
      <c r="I12" s="37"/>
      <c r="J12" s="62"/>
      <c r="K12" s="31"/>
    </row>
    <row r="13" spans="1:15" x14ac:dyDescent="0.3">
      <c r="B13" s="5"/>
      <c r="C13" s="36"/>
      <c r="D13" s="36"/>
      <c r="E13" s="110" t="s">
        <v>5</v>
      </c>
      <c r="F13" s="37"/>
      <c r="G13" s="37"/>
      <c r="H13" s="37"/>
      <c r="I13" s="37"/>
      <c r="J13" s="62"/>
      <c r="K13" s="31"/>
    </row>
    <row r="14" spans="1:15" x14ac:dyDescent="0.3">
      <c r="B14" s="5"/>
      <c r="C14" s="36"/>
      <c r="D14" s="36"/>
      <c r="E14" s="64" t="s">
        <v>6</v>
      </c>
      <c r="F14" s="33"/>
      <c r="G14" s="33"/>
      <c r="H14" s="33"/>
      <c r="I14" s="33"/>
      <c r="J14" s="30"/>
      <c r="K14" s="31"/>
    </row>
    <row r="15" spans="1:15" x14ac:dyDescent="0.3">
      <c r="B15" s="5"/>
      <c r="C15" s="36"/>
      <c r="D15" s="36"/>
      <c r="E15" s="64" t="s">
        <v>7</v>
      </c>
      <c r="F15" s="33"/>
      <c r="G15" s="33"/>
      <c r="H15" s="33"/>
      <c r="I15" s="33"/>
      <c r="J15" s="30"/>
      <c r="K15" s="31"/>
    </row>
    <row r="16" spans="1:15" x14ac:dyDescent="0.3">
      <c r="B16" s="5"/>
      <c r="C16" s="36"/>
      <c r="D16" s="36"/>
      <c r="E16" s="36"/>
      <c r="F16" s="33"/>
      <c r="G16" s="33"/>
      <c r="H16" s="33"/>
      <c r="I16" s="33"/>
      <c r="J16" s="30"/>
      <c r="K16" s="31"/>
    </row>
    <row r="17" spans="2:11" x14ac:dyDescent="0.3">
      <c r="B17" s="5"/>
      <c r="C17" s="184" t="s">
        <v>3</v>
      </c>
      <c r="D17" s="184"/>
      <c r="E17" s="115" t="s">
        <v>8</v>
      </c>
      <c r="F17" s="115"/>
      <c r="G17" s="115"/>
      <c r="H17" s="115"/>
      <c r="I17" s="115"/>
      <c r="J17" s="62"/>
      <c r="K17" s="31"/>
    </row>
    <row r="18" spans="2:11" x14ac:dyDescent="0.3">
      <c r="B18" s="5"/>
      <c r="C18" s="36"/>
      <c r="D18" s="36"/>
      <c r="E18" s="111" t="s">
        <v>5</v>
      </c>
      <c r="F18" s="108"/>
      <c r="G18" s="108"/>
      <c r="H18" s="108"/>
      <c r="I18" s="108"/>
      <c r="J18" s="116"/>
      <c r="K18" s="31"/>
    </row>
    <row r="19" spans="2:11" x14ac:dyDescent="0.3">
      <c r="B19" s="5"/>
      <c r="C19" s="36"/>
      <c r="D19" s="36"/>
      <c r="E19" s="35" t="s">
        <v>101</v>
      </c>
      <c r="F19" s="30"/>
      <c r="G19" s="30"/>
      <c r="H19" s="30"/>
      <c r="I19" s="30"/>
      <c r="J19" s="30"/>
      <c r="K19" s="31"/>
    </row>
    <row r="20" spans="2:11" x14ac:dyDescent="0.3">
      <c r="B20" s="5"/>
      <c r="C20" s="36"/>
      <c r="D20" s="36"/>
      <c r="E20" s="112" t="s">
        <v>89</v>
      </c>
      <c r="F20" s="30"/>
      <c r="G20" s="30"/>
      <c r="H20" s="30"/>
      <c r="I20" s="30"/>
      <c r="J20" s="30"/>
      <c r="K20" s="31"/>
    </row>
    <row r="21" spans="2:11" x14ac:dyDescent="0.3">
      <c r="B21" s="5"/>
      <c r="C21" s="52"/>
      <c r="D21" s="53"/>
      <c r="E21" s="35" t="s">
        <v>117</v>
      </c>
      <c r="F21" s="30"/>
      <c r="G21" s="30"/>
      <c r="H21" s="30"/>
      <c r="I21" s="30"/>
      <c r="J21" s="30"/>
      <c r="K21" s="31"/>
    </row>
    <row r="22" spans="2:11" x14ac:dyDescent="0.3">
      <c r="B22" s="5"/>
      <c r="C22" s="52"/>
      <c r="D22" s="53"/>
      <c r="E22" s="35" t="s">
        <v>118</v>
      </c>
      <c r="F22" s="30"/>
      <c r="G22" s="30"/>
      <c r="H22" s="30"/>
      <c r="I22" s="30"/>
      <c r="J22" s="30"/>
      <c r="K22" s="31"/>
    </row>
    <row r="23" spans="2:11" x14ac:dyDescent="0.3">
      <c r="B23" s="5"/>
      <c r="C23" s="52"/>
      <c r="D23" s="53"/>
      <c r="E23" s="166" t="s">
        <v>98</v>
      </c>
      <c r="F23" s="167"/>
      <c r="G23" s="167"/>
      <c r="H23" s="167"/>
      <c r="I23" s="167"/>
      <c r="J23" s="30"/>
      <c r="K23" s="31"/>
    </row>
    <row r="24" spans="2:11" x14ac:dyDescent="0.3">
      <c r="B24" s="5"/>
      <c r="C24" s="52"/>
      <c r="D24" s="53"/>
      <c r="E24" s="35"/>
      <c r="F24" s="30"/>
      <c r="G24" s="30"/>
      <c r="H24" s="30"/>
      <c r="I24" s="30"/>
      <c r="J24" s="30"/>
      <c r="K24" s="31"/>
    </row>
    <row r="25" spans="2:11" x14ac:dyDescent="0.3">
      <c r="B25" s="5"/>
      <c r="C25" s="184" t="s">
        <v>3</v>
      </c>
      <c r="D25" s="184"/>
      <c r="E25" s="63" t="s">
        <v>90</v>
      </c>
      <c r="F25" s="34"/>
      <c r="G25" s="34"/>
      <c r="H25" s="34"/>
      <c r="I25" s="34"/>
      <c r="J25" s="30"/>
      <c r="K25" s="31"/>
    </row>
    <row r="26" spans="2:11" x14ac:dyDescent="0.3">
      <c r="B26" s="5"/>
      <c r="C26" s="36"/>
      <c r="D26" s="36"/>
      <c r="E26" s="109" t="s">
        <v>5</v>
      </c>
      <c r="F26" s="34"/>
      <c r="G26" s="34"/>
      <c r="H26" s="34"/>
      <c r="I26" s="34"/>
      <c r="J26" s="30"/>
      <c r="K26" s="31"/>
    </row>
    <row r="27" spans="2:11" x14ac:dyDescent="0.3">
      <c r="B27" s="5"/>
      <c r="C27" s="52"/>
      <c r="D27" s="53"/>
      <c r="E27" s="166" t="s">
        <v>9</v>
      </c>
      <c r="F27" s="167"/>
      <c r="G27" s="167"/>
      <c r="H27" s="167"/>
      <c r="I27" s="30"/>
      <c r="J27" s="30"/>
      <c r="K27" s="31"/>
    </row>
    <row r="28" spans="2:11" x14ac:dyDescent="0.3">
      <c r="B28" s="5"/>
      <c r="C28" s="52"/>
      <c r="D28" s="53"/>
      <c r="E28" s="35"/>
      <c r="F28" s="30"/>
      <c r="G28" s="30"/>
      <c r="H28" s="30"/>
      <c r="I28" s="30"/>
      <c r="J28" s="30"/>
      <c r="K28" s="31"/>
    </row>
    <row r="29" spans="2:11" x14ac:dyDescent="0.3">
      <c r="B29" s="5"/>
      <c r="C29" s="143" t="s">
        <v>10</v>
      </c>
      <c r="D29" s="3"/>
      <c r="E29" s="142"/>
      <c r="F29" s="142"/>
      <c r="G29" s="142"/>
      <c r="H29" s="142"/>
      <c r="I29" s="142"/>
      <c r="J29" s="142"/>
      <c r="K29" s="31"/>
    </row>
    <row r="30" spans="2:11" x14ac:dyDescent="0.3">
      <c r="B30" s="5"/>
      <c r="C30" s="144" t="s">
        <v>11</v>
      </c>
      <c r="D30" s="3"/>
      <c r="E30" s="32" t="s">
        <v>12</v>
      </c>
      <c r="F30" s="3"/>
      <c r="G30" s="30"/>
      <c r="H30" s="30"/>
      <c r="I30" s="30"/>
      <c r="J30" s="30"/>
      <c r="K30" s="31"/>
    </row>
    <row r="31" spans="2:11" x14ac:dyDescent="0.3">
      <c r="B31" s="5"/>
      <c r="C31" s="144" t="s">
        <v>13</v>
      </c>
      <c r="D31" s="3"/>
      <c r="E31" s="32" t="s">
        <v>14</v>
      </c>
      <c r="F31" s="3"/>
      <c r="G31" s="32" t="s">
        <v>15</v>
      </c>
      <c r="H31" s="30"/>
      <c r="I31" s="30"/>
      <c r="J31" s="30"/>
      <c r="K31" s="31"/>
    </row>
    <row r="32" spans="2:11" x14ac:dyDescent="0.3">
      <c r="B32" s="5"/>
      <c r="C32" s="144" t="s">
        <v>60</v>
      </c>
      <c r="D32" s="3"/>
      <c r="E32" s="129" t="s">
        <v>16</v>
      </c>
      <c r="F32" s="3"/>
      <c r="G32" s="30"/>
      <c r="H32" s="30"/>
      <c r="I32" s="30"/>
      <c r="J32" s="30"/>
      <c r="K32" s="31"/>
    </row>
    <row r="33" spans="2:11" x14ac:dyDescent="0.3">
      <c r="B33" s="5"/>
      <c r="C33" s="144" t="s">
        <v>17</v>
      </c>
      <c r="D33" s="3"/>
      <c r="E33" s="32" t="s">
        <v>97</v>
      </c>
      <c r="F33" s="3"/>
      <c r="G33" s="30"/>
      <c r="H33" s="30"/>
      <c r="I33" s="30"/>
      <c r="J33" s="30"/>
      <c r="K33" s="31"/>
    </row>
    <row r="34" spans="2:11" ht="17.25" customHeight="1" x14ac:dyDescent="0.3">
      <c r="B34" s="5"/>
      <c r="C34" s="144"/>
      <c r="D34" s="3"/>
      <c r="E34" s="32"/>
      <c r="F34" s="3"/>
      <c r="G34" s="30"/>
      <c r="H34" s="30"/>
      <c r="I34" s="30"/>
      <c r="J34" s="30"/>
      <c r="K34" s="31"/>
    </row>
    <row r="35" spans="2:11" ht="17.25" customHeight="1" x14ac:dyDescent="0.3">
      <c r="B35" s="5"/>
      <c r="C35" s="183" t="s">
        <v>96</v>
      </c>
      <c r="D35" s="183"/>
      <c r="E35" s="183"/>
      <c r="F35" s="183"/>
      <c r="G35" s="183"/>
      <c r="H35" s="183"/>
      <c r="I35" s="183"/>
      <c r="J35" s="183"/>
      <c r="K35" s="107"/>
    </row>
    <row r="36" spans="2:11" ht="17.25" customHeight="1" x14ac:dyDescent="0.3">
      <c r="B36" s="5"/>
      <c r="C36" s="183"/>
      <c r="D36" s="183"/>
      <c r="E36" s="183"/>
      <c r="F36" s="183"/>
      <c r="G36" s="183"/>
      <c r="H36" s="183"/>
      <c r="I36" s="183"/>
      <c r="J36" s="183"/>
      <c r="K36" s="107"/>
    </row>
    <row r="37" spans="2:11" ht="41.25" customHeight="1" x14ac:dyDescent="0.3">
      <c r="B37" s="5"/>
      <c r="C37" s="181" t="s">
        <v>95</v>
      </c>
      <c r="D37" s="181"/>
      <c r="E37" s="181"/>
      <c r="F37" s="181"/>
      <c r="G37" s="181"/>
      <c r="H37" s="181"/>
      <c r="I37" s="181"/>
      <c r="J37" s="181"/>
      <c r="K37" s="107"/>
    </row>
    <row r="38" spans="2:11" ht="7.5" customHeight="1" thickBot="1" x14ac:dyDescent="0.35">
      <c r="B38" s="27"/>
      <c r="C38" s="182"/>
      <c r="D38" s="182"/>
      <c r="E38" s="182"/>
      <c r="F38" s="182"/>
      <c r="G38" s="182"/>
      <c r="H38" s="182"/>
      <c r="I38" s="182"/>
      <c r="J38" s="182"/>
      <c r="K38" s="165"/>
    </row>
    <row r="39" spans="2:11" ht="17.25" customHeight="1" x14ac:dyDescent="0.3">
      <c r="E39" s="1"/>
    </row>
    <row r="40" spans="2:11" ht="52.5" customHeight="1" x14ac:dyDescent="0.3"/>
    <row r="41" spans="2:11" ht="15" customHeight="1" x14ac:dyDescent="0.3"/>
    <row r="43" spans="2:11" ht="51.75" customHeight="1" x14ac:dyDescent="0.3"/>
    <row r="44" spans="2:11" ht="5.25" customHeight="1" x14ac:dyDescent="0.3"/>
  </sheetData>
  <sheetProtection algorithmName="SHA-512" hashValue="UiPVKtG4iw8weW1AmB839CnjfGfE4VNTiSupALcwQvERfDktNiHi4biGZNiFR0cjhlFGe/uYlead3UDnFM3rmg==" saltValue="3ss39SoetaSHYeUZxDmlnA==" spinCount="100000" sheet="1" objects="1" scenarios="1"/>
  <mergeCells count="8">
    <mergeCell ref="C37:J37"/>
    <mergeCell ref="C38:J38"/>
    <mergeCell ref="C35:J36"/>
    <mergeCell ref="C25:D25"/>
    <mergeCell ref="D3:K3"/>
    <mergeCell ref="D4:K4"/>
    <mergeCell ref="C12:D12"/>
    <mergeCell ref="C17:D17"/>
  </mergeCells>
  <hyperlinks>
    <hyperlink ref="E23:H23" r:id="rId1" display="https://festivalofmusic.org.au/affiliation-terms-and-conditions" xr:uid="{BC8A6E5F-CB66-4B8B-B50F-5030641B0CA2}"/>
    <hyperlink ref="E27:H27" r:id="rId2" display="- Agreement to HPI Terms and Conditions" xr:uid="{BBD6B228-5F3B-48E4-A7A4-BC5DC182D5A9}"/>
    <hyperlink ref="E23:I23" r:id="rId3" display="- Agreement to Affiliation Terms and Conditions" xr:uid="{7F8E00BF-3B2C-44D9-9624-167195681CC1}"/>
  </hyperlinks>
  <pageMargins left="0.54" right="0.61" top="0.52" bottom="0.27" header="0.2" footer="0.2"/>
  <pageSetup paperSize="9" scale="82" orientation="portrait" r:id="rId4"/>
  <ignoredErrors>
    <ignoredError sqref="E32" numberStoredAsText="1"/>
  </ignoredError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8BD1C4"/>
    <pageSetUpPr fitToPage="1"/>
  </sheetPr>
  <dimension ref="A1:S37"/>
  <sheetViews>
    <sheetView showGridLines="0" showRowColHeaders="0" zoomScaleNormal="100" workbookViewId="0">
      <selection activeCell="G8" sqref="G8:N8"/>
    </sheetView>
  </sheetViews>
  <sheetFormatPr defaultRowHeight="18.75" x14ac:dyDescent="0.3"/>
  <cols>
    <col min="1" max="1" width="3" customWidth="1"/>
    <col min="2" max="6" width="5.7109375" style="1" customWidth="1"/>
    <col min="7" max="7" width="6.140625" customWidth="1"/>
    <col min="8" max="9" width="6.42578125" customWidth="1"/>
    <col min="10" max="10" width="6.28515625" customWidth="1"/>
    <col min="11" max="11" width="7.28515625" customWidth="1"/>
    <col min="12" max="12" width="6.140625" customWidth="1"/>
    <col min="13" max="13" width="6.28515625" customWidth="1"/>
    <col min="14" max="14" width="7.7109375" customWidth="1"/>
    <col min="15" max="15" width="17.85546875" customWidth="1"/>
    <col min="16" max="16" width="6" hidden="1" customWidth="1"/>
    <col min="17" max="17" width="7.85546875" hidden="1" customWidth="1"/>
    <col min="18" max="18" width="8.85546875" customWidth="1"/>
    <col min="19" max="19" width="8.85546875" hidden="1" customWidth="1"/>
  </cols>
  <sheetData>
    <row r="1" spans="1:17" ht="12" customHeight="1" x14ac:dyDescent="0.3">
      <c r="A1" s="3"/>
      <c r="B1" s="11"/>
      <c r="C1" s="89"/>
      <c r="D1" s="89"/>
      <c r="E1" s="89"/>
      <c r="F1" s="89"/>
      <c r="G1" s="12"/>
      <c r="H1" s="12"/>
      <c r="I1" s="12"/>
      <c r="J1" s="12"/>
      <c r="K1" s="12"/>
      <c r="L1" s="12"/>
      <c r="M1" s="12"/>
      <c r="N1" s="12"/>
      <c r="O1" s="13"/>
    </row>
    <row r="2" spans="1:17" ht="35.25" customHeight="1" x14ac:dyDescent="0.5">
      <c r="A2" s="3"/>
      <c r="B2" s="5"/>
      <c r="C2" s="4"/>
      <c r="D2" s="4"/>
      <c r="E2" s="4"/>
      <c r="F2" s="4"/>
      <c r="G2" s="218" t="s">
        <v>18</v>
      </c>
      <c r="H2" s="218"/>
      <c r="I2" s="218"/>
      <c r="J2" s="218"/>
      <c r="K2" s="218"/>
      <c r="L2" s="218"/>
      <c r="M2" s="218"/>
      <c r="N2" s="218"/>
      <c r="O2" s="219"/>
    </row>
    <row r="3" spans="1:17" ht="27.75" customHeight="1" x14ac:dyDescent="0.3">
      <c r="A3" s="3"/>
      <c r="B3" s="5"/>
      <c r="C3" s="4"/>
      <c r="D3" s="4"/>
      <c r="E3" s="4"/>
      <c r="F3" s="4"/>
      <c r="G3" s="220" t="s">
        <v>19</v>
      </c>
      <c r="H3" s="220"/>
      <c r="I3" s="220"/>
      <c r="J3" s="220"/>
      <c r="K3" s="220"/>
      <c r="L3" s="220"/>
      <c r="M3" s="220"/>
      <c r="N3" s="220"/>
      <c r="O3" s="221"/>
    </row>
    <row r="4" spans="1:17" ht="20.25" customHeight="1" thickBot="1" x14ac:dyDescent="0.3">
      <c r="A4" s="3"/>
      <c r="B4" s="1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7" ht="12" customHeight="1" thickBot="1" x14ac:dyDescent="0.35">
      <c r="A5" s="3"/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</row>
    <row r="6" spans="1:17" ht="22.5" customHeight="1" x14ac:dyDescent="0.3">
      <c r="A6" s="3"/>
      <c r="B6" s="225" t="s">
        <v>112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7"/>
      <c r="Q6" s="127">
        <v>1</v>
      </c>
    </row>
    <row r="7" spans="1:17" ht="22.5" customHeight="1" thickBot="1" x14ac:dyDescent="0.35">
      <c r="A7" s="3"/>
      <c r="B7" s="228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30"/>
      <c r="Q7" s="127">
        <v>2</v>
      </c>
    </row>
    <row r="8" spans="1:17" s="2" customFormat="1" ht="24" customHeight="1" x14ac:dyDescent="0.25">
      <c r="A8" s="6"/>
      <c r="B8" s="205" t="s">
        <v>20</v>
      </c>
      <c r="C8" s="206"/>
      <c r="D8" s="206"/>
      <c r="E8" s="206"/>
      <c r="F8" s="207"/>
      <c r="G8" s="234"/>
      <c r="H8" s="235"/>
      <c r="I8" s="235"/>
      <c r="J8" s="235"/>
      <c r="K8" s="235"/>
      <c r="L8" s="235"/>
      <c r="M8" s="235"/>
      <c r="N8" s="235"/>
      <c r="O8" s="147"/>
      <c r="Q8" s="128">
        <v>3</v>
      </c>
    </row>
    <row r="9" spans="1:17" s="2" customFormat="1" ht="24" customHeight="1" x14ac:dyDescent="0.25">
      <c r="A9" s="6"/>
      <c r="B9" s="231" t="s">
        <v>21</v>
      </c>
      <c r="C9" s="232"/>
      <c r="D9" s="232"/>
      <c r="E9" s="232"/>
      <c r="F9" s="233"/>
      <c r="G9" s="216"/>
      <c r="H9" s="217"/>
      <c r="I9" s="125"/>
      <c r="J9" s="125"/>
      <c r="K9" s="125"/>
      <c r="L9" s="125"/>
      <c r="M9" s="125"/>
      <c r="N9" s="125"/>
      <c r="O9" s="126"/>
      <c r="Q9" s="128">
        <v>4</v>
      </c>
    </row>
    <row r="10" spans="1:17" s="2" customFormat="1" ht="24" customHeight="1" x14ac:dyDescent="0.25">
      <c r="A10" s="6"/>
      <c r="B10" s="199" t="s">
        <v>22</v>
      </c>
      <c r="C10" s="200"/>
      <c r="D10" s="200"/>
      <c r="E10" s="200"/>
      <c r="F10" s="201"/>
      <c r="G10" s="222"/>
      <c r="H10" s="223"/>
      <c r="I10" s="223"/>
      <c r="J10" s="223"/>
      <c r="K10" s="223"/>
      <c r="L10" s="223"/>
      <c r="M10" s="223"/>
      <c r="N10" s="223"/>
      <c r="O10" s="224"/>
      <c r="Q10" s="128">
        <v>5</v>
      </c>
    </row>
    <row r="11" spans="1:17" s="2" customFormat="1" ht="24" customHeight="1" x14ac:dyDescent="0.25">
      <c r="A11" s="6"/>
      <c r="B11" s="199" t="s">
        <v>23</v>
      </c>
      <c r="C11" s="200"/>
      <c r="D11" s="200"/>
      <c r="E11" s="200"/>
      <c r="F11" s="201"/>
      <c r="G11" s="222"/>
      <c r="H11" s="223"/>
      <c r="I11" s="223"/>
      <c r="J11" s="223"/>
      <c r="K11" s="223"/>
      <c r="L11" s="223"/>
      <c r="M11" s="223"/>
      <c r="N11" s="223"/>
      <c r="O11" s="224"/>
      <c r="Q11" s="128">
        <v>6</v>
      </c>
    </row>
    <row r="12" spans="1:17" s="2" customFormat="1" ht="24" customHeight="1" thickBot="1" x14ac:dyDescent="0.3">
      <c r="A12" s="6"/>
      <c r="B12" s="202" t="s">
        <v>24</v>
      </c>
      <c r="C12" s="203"/>
      <c r="D12" s="203"/>
      <c r="E12" s="203"/>
      <c r="F12" s="204"/>
      <c r="G12" s="236"/>
      <c r="H12" s="237"/>
      <c r="I12" s="237"/>
      <c r="J12" s="237"/>
      <c r="K12" s="237"/>
      <c r="L12" s="237"/>
      <c r="M12" s="237"/>
      <c r="N12" s="237"/>
      <c r="O12" s="238"/>
      <c r="Q12" s="128">
        <v>7</v>
      </c>
    </row>
    <row r="13" spans="1:17" ht="24" customHeight="1" x14ac:dyDescent="0.25">
      <c r="A13" s="3"/>
      <c r="B13" s="205" t="s">
        <v>25</v>
      </c>
      <c r="C13" s="206"/>
      <c r="D13" s="206"/>
      <c r="E13" s="206"/>
      <c r="F13" s="207"/>
      <c r="G13" s="234"/>
      <c r="H13" s="235"/>
      <c r="I13" s="235"/>
      <c r="J13" s="235"/>
      <c r="K13" s="235"/>
      <c r="L13" s="235"/>
      <c r="M13" s="235"/>
      <c r="N13" s="235"/>
      <c r="O13" s="239"/>
    </row>
    <row r="14" spans="1:17" ht="24" customHeight="1" x14ac:dyDescent="0.25">
      <c r="A14" s="3"/>
      <c r="B14" s="199" t="s">
        <v>26</v>
      </c>
      <c r="C14" s="200"/>
      <c r="D14" s="200"/>
      <c r="E14" s="200"/>
      <c r="F14" s="201"/>
      <c r="G14" s="222"/>
      <c r="H14" s="223"/>
      <c r="I14" s="223"/>
      <c r="J14" s="223"/>
      <c r="K14" s="223"/>
      <c r="L14" s="223"/>
      <c r="M14" s="223"/>
      <c r="N14" s="223"/>
      <c r="O14" s="224"/>
    </row>
    <row r="15" spans="1:17" ht="24" customHeight="1" thickBot="1" x14ac:dyDescent="0.3">
      <c r="A15" s="3"/>
      <c r="B15" s="202" t="s">
        <v>27</v>
      </c>
      <c r="C15" s="203"/>
      <c r="D15" s="203"/>
      <c r="E15" s="203"/>
      <c r="F15" s="204"/>
      <c r="G15" s="240"/>
      <c r="H15" s="241"/>
      <c r="I15" s="241"/>
      <c r="J15" s="241"/>
      <c r="K15" s="241"/>
      <c r="L15" s="241"/>
      <c r="M15" s="241"/>
      <c r="N15" s="241"/>
      <c r="O15" s="242"/>
    </row>
    <row r="16" spans="1:17" ht="24" customHeight="1" x14ac:dyDescent="0.25">
      <c r="A16" s="3"/>
      <c r="B16" s="205" t="s">
        <v>28</v>
      </c>
      <c r="C16" s="206"/>
      <c r="D16" s="206"/>
      <c r="E16" s="206"/>
      <c r="F16" s="207"/>
      <c r="G16" s="122"/>
      <c r="H16" s="123"/>
      <c r="I16" s="123"/>
      <c r="J16" s="123"/>
      <c r="K16" s="123"/>
      <c r="L16" s="123"/>
      <c r="M16" s="123"/>
      <c r="N16" s="123"/>
      <c r="O16" s="124"/>
    </row>
    <row r="17" spans="1:19" ht="24" customHeight="1" x14ac:dyDescent="0.25">
      <c r="A17" s="3"/>
      <c r="B17" s="199" t="s">
        <v>29</v>
      </c>
      <c r="C17" s="200"/>
      <c r="D17" s="200"/>
      <c r="E17" s="200"/>
      <c r="F17" s="201"/>
      <c r="G17" s="222"/>
      <c r="H17" s="223"/>
      <c r="I17" s="223"/>
      <c r="J17" s="223"/>
      <c r="K17" s="223"/>
      <c r="L17" s="223"/>
      <c r="M17" s="223"/>
      <c r="N17" s="223"/>
      <c r="O17" s="224"/>
    </row>
    <row r="18" spans="1:19" ht="24" customHeight="1" thickBot="1" x14ac:dyDescent="0.3">
      <c r="A18" s="3"/>
      <c r="B18" s="202" t="s">
        <v>27</v>
      </c>
      <c r="C18" s="203"/>
      <c r="D18" s="203"/>
      <c r="E18" s="203"/>
      <c r="F18" s="204"/>
      <c r="G18" s="122"/>
      <c r="H18" s="123"/>
      <c r="I18" s="123"/>
      <c r="J18" s="123"/>
      <c r="K18" s="123"/>
      <c r="L18" s="123"/>
      <c r="M18" s="123"/>
      <c r="N18" s="123"/>
      <c r="O18" s="124"/>
    </row>
    <row r="19" spans="1:19" ht="24" customHeight="1" x14ac:dyDescent="0.25">
      <c r="A19" s="3"/>
      <c r="B19" s="205" t="s">
        <v>30</v>
      </c>
      <c r="C19" s="206"/>
      <c r="D19" s="206"/>
      <c r="E19" s="206"/>
      <c r="F19" s="207"/>
      <c r="G19" s="234"/>
      <c r="H19" s="235"/>
      <c r="I19" s="235"/>
      <c r="J19" s="235"/>
      <c r="K19" s="235"/>
      <c r="L19" s="235"/>
      <c r="M19" s="235"/>
      <c r="N19" s="235"/>
      <c r="O19" s="239"/>
    </row>
    <row r="20" spans="1:19" ht="24" customHeight="1" x14ac:dyDescent="0.25">
      <c r="A20" s="3"/>
      <c r="B20" s="199" t="s">
        <v>29</v>
      </c>
      <c r="C20" s="200"/>
      <c r="D20" s="200"/>
      <c r="E20" s="200"/>
      <c r="F20" s="201"/>
      <c r="G20" s="222"/>
      <c r="H20" s="223"/>
      <c r="I20" s="223"/>
      <c r="J20" s="223"/>
      <c r="K20" s="223"/>
      <c r="L20" s="223"/>
      <c r="M20" s="223"/>
      <c r="N20" s="223"/>
      <c r="O20" s="224"/>
    </row>
    <row r="21" spans="1:19" ht="24" customHeight="1" thickBot="1" x14ac:dyDescent="0.3">
      <c r="A21" s="3"/>
      <c r="B21" s="202" t="s">
        <v>27</v>
      </c>
      <c r="C21" s="203"/>
      <c r="D21" s="203"/>
      <c r="E21" s="203"/>
      <c r="F21" s="204"/>
      <c r="G21" s="240"/>
      <c r="H21" s="241"/>
      <c r="I21" s="241"/>
      <c r="J21" s="241"/>
      <c r="K21" s="241"/>
      <c r="L21" s="241"/>
      <c r="M21" s="241"/>
      <c r="N21" s="241"/>
      <c r="O21" s="242"/>
    </row>
    <row r="22" spans="1:19" ht="12" customHeight="1" thickBot="1" x14ac:dyDescent="0.3">
      <c r="A22" s="3"/>
      <c r="B22" s="196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8"/>
    </row>
    <row r="23" spans="1:19" ht="23.25" customHeight="1" thickBot="1" x14ac:dyDescent="0.3">
      <c r="A23" s="3"/>
      <c r="B23" s="209" t="s">
        <v>31</v>
      </c>
      <c r="C23" s="210"/>
      <c r="D23" s="210"/>
      <c r="E23" s="210"/>
      <c r="F23" s="211"/>
      <c r="G23" s="120" t="s">
        <v>32</v>
      </c>
      <c r="H23" s="243"/>
      <c r="I23" s="243"/>
      <c r="J23" s="243"/>
      <c r="K23" s="121" t="s">
        <v>33</v>
      </c>
      <c r="L23" s="244"/>
      <c r="M23" s="244"/>
      <c r="N23" s="244"/>
      <c r="O23" s="70"/>
    </row>
    <row r="24" spans="1:19" ht="13.5" customHeight="1" thickBo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9" ht="9" customHeight="1" x14ac:dyDescent="0.25">
      <c r="B25" s="13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</row>
    <row r="26" spans="1:19" ht="17.25" customHeight="1" x14ac:dyDescent="0.25">
      <c r="A26" s="3"/>
      <c r="B26" s="136" t="s">
        <v>34</v>
      </c>
      <c r="C26" s="212"/>
      <c r="D26" s="212"/>
      <c r="E26" s="212"/>
      <c r="F26" s="212"/>
      <c r="G26" s="212"/>
      <c r="H26" s="7" t="s">
        <v>35</v>
      </c>
      <c r="I26" s="208">
        <f>G8</f>
        <v>0</v>
      </c>
      <c r="J26" s="208"/>
      <c r="K26" s="208"/>
      <c r="L26" s="208"/>
      <c r="M26" s="208"/>
      <c r="N26" s="208"/>
      <c r="O26" s="137"/>
      <c r="P26" s="8"/>
    </row>
    <row r="27" spans="1:19" ht="31.5" customHeight="1" x14ac:dyDescent="0.25">
      <c r="A27" s="3"/>
      <c r="B27" s="190" t="s">
        <v>99</v>
      </c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2"/>
      <c r="P27" s="8"/>
    </row>
    <row r="28" spans="1:19" s="8" customFormat="1" ht="15.75" customHeight="1" x14ac:dyDescent="0.25">
      <c r="A28" s="7"/>
      <c r="B28" s="138" t="s">
        <v>36</v>
      </c>
      <c r="C28" s="133"/>
      <c r="D28" s="133"/>
      <c r="E28" s="133"/>
      <c r="F28" s="133"/>
      <c r="G28" s="133"/>
      <c r="H28" s="134"/>
      <c r="I28" s="133"/>
      <c r="J28" s="133"/>
      <c r="K28" s="133"/>
      <c r="L28" s="133"/>
      <c r="M28" s="133"/>
      <c r="N28" s="133"/>
      <c r="O28" s="139"/>
    </row>
    <row r="29" spans="1:19" s="8" customFormat="1" ht="15.75" customHeight="1" x14ac:dyDescent="0.25">
      <c r="A29" s="7"/>
      <c r="B29" s="138" t="s">
        <v>37</v>
      </c>
      <c r="C29" s="133"/>
      <c r="D29" s="133"/>
      <c r="E29" s="133"/>
      <c r="F29" s="133"/>
      <c r="G29" s="133"/>
      <c r="H29" s="134"/>
      <c r="I29" s="133"/>
      <c r="J29" s="133"/>
      <c r="K29" s="133"/>
      <c r="L29" s="133"/>
      <c r="M29" s="133"/>
      <c r="N29" s="133"/>
      <c r="O29" s="139"/>
    </row>
    <row r="30" spans="1:19" ht="33.75" customHeight="1" x14ac:dyDescent="0.35">
      <c r="A30" s="3"/>
      <c r="B30" s="193" t="s">
        <v>88</v>
      </c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5"/>
      <c r="S30" s="19"/>
    </row>
    <row r="31" spans="1:19" ht="19.5" customHeight="1" x14ac:dyDescent="0.35">
      <c r="A31" s="3"/>
      <c r="B31" s="138" t="s">
        <v>38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40"/>
      <c r="S31" s="19" t="s">
        <v>39</v>
      </c>
    </row>
    <row r="32" spans="1:19" ht="15" x14ac:dyDescent="0.25">
      <c r="B32" s="213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5"/>
    </row>
    <row r="33" spans="1:15" ht="21" customHeight="1" thickBot="1" x14ac:dyDescent="0.3">
      <c r="B33" s="14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/>
    </row>
    <row r="34" spans="1:15" ht="10.5" customHeight="1" x14ac:dyDescent="0.25">
      <c r="A34" s="3"/>
      <c r="B34" s="45"/>
      <c r="C34" s="45"/>
      <c r="D34" s="45"/>
      <c r="E34" s="45"/>
      <c r="F34" s="45"/>
      <c r="G34" s="3"/>
      <c r="H34" s="3"/>
      <c r="I34" s="3"/>
      <c r="J34" s="3"/>
      <c r="K34" s="3"/>
      <c r="L34" s="3"/>
      <c r="M34" s="3"/>
      <c r="N34" s="3"/>
      <c r="O34" s="3"/>
    </row>
    <row r="35" spans="1:15" ht="19.5" customHeight="1" x14ac:dyDescent="0.25">
      <c r="A35" s="3"/>
      <c r="B35" s="170" t="s">
        <v>104</v>
      </c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</row>
    <row r="36" spans="1:15" ht="19.5" customHeight="1" x14ac:dyDescent="0.25">
      <c r="A36" s="3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</row>
    <row r="37" spans="1:15" ht="16.5" customHeight="1" x14ac:dyDescent="0.25">
      <c r="A37" s="3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</row>
  </sheetData>
  <sheetProtection algorithmName="SHA-512" hashValue="Y60hxwhjgeNVBhkZkILMoD/oaS3IB0Doe3I3qGpnuCSN3l1cBkvMgwcKUKndTMnFG+6qCf7NyutOlUKc8gglMA==" saltValue="OTPB1Q5+V9JmAiTrtrpOLA==" spinCount="100000" sheet="1" objects="1" scenarios="1"/>
  <mergeCells count="39">
    <mergeCell ref="G12:O12"/>
    <mergeCell ref="G13:O13"/>
    <mergeCell ref="G14:O14"/>
    <mergeCell ref="G15:O15"/>
    <mergeCell ref="H23:J23"/>
    <mergeCell ref="G20:O20"/>
    <mergeCell ref="G21:O21"/>
    <mergeCell ref="G19:O19"/>
    <mergeCell ref="G17:O17"/>
    <mergeCell ref="L23:N23"/>
    <mergeCell ref="B15:F15"/>
    <mergeCell ref="B16:F16"/>
    <mergeCell ref="G9:H9"/>
    <mergeCell ref="G2:O2"/>
    <mergeCell ref="G3:O3"/>
    <mergeCell ref="G11:O11"/>
    <mergeCell ref="B6:O7"/>
    <mergeCell ref="B8:F8"/>
    <mergeCell ref="B9:F9"/>
    <mergeCell ref="B10:F10"/>
    <mergeCell ref="B11:F11"/>
    <mergeCell ref="B12:F12"/>
    <mergeCell ref="B13:F13"/>
    <mergeCell ref="B14:F14"/>
    <mergeCell ref="G8:N8"/>
    <mergeCell ref="G10:O10"/>
    <mergeCell ref="B36:O37"/>
    <mergeCell ref="B27:O27"/>
    <mergeCell ref="B30:O30"/>
    <mergeCell ref="B22:O22"/>
    <mergeCell ref="B17:F17"/>
    <mergeCell ref="B18:F18"/>
    <mergeCell ref="B19:F19"/>
    <mergeCell ref="I26:N26"/>
    <mergeCell ref="B20:F20"/>
    <mergeCell ref="B21:F21"/>
    <mergeCell ref="B23:F23"/>
    <mergeCell ref="C26:G26"/>
    <mergeCell ref="B32:O32"/>
  </mergeCells>
  <dataValidations count="1">
    <dataValidation type="list" allowBlank="1" showInputMessage="1" showErrorMessage="1" sqref="G9:H9" xr:uid="{D31B0F87-A25A-436C-A620-F6695E3396AC}">
      <formula1>$Q$5:$Q$12</formula1>
    </dataValidation>
  </dataValidations>
  <hyperlinks>
    <hyperlink ref="B27:O27" r:id="rId1" display="https://festivalofmusic.org.au/about-us/sapps-music-society" xr:uid="{3F560793-F6AD-45EA-BB8E-CC94248606BD}"/>
  </hyperlinks>
  <printOptions horizontalCentered="1"/>
  <pageMargins left="0.35433070866141736" right="0.34" top="0.45" bottom="0.27559055118110237" header="0.23" footer="0.19685039370078741"/>
  <pageSetup paperSize="9" scale="97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 altText="I AGREE">
                <anchor moveWithCells="1">
                  <from>
                    <xdr:col>1</xdr:col>
                    <xdr:colOff>171450</xdr:colOff>
                    <xdr:row>31</xdr:row>
                    <xdr:rowOff>85725</xdr:rowOff>
                  </from>
                  <to>
                    <xdr:col>3</xdr:col>
                    <xdr:colOff>57150</xdr:colOff>
                    <xdr:row>32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A7E719"/>
    <pageSetUpPr fitToPage="1"/>
  </sheetPr>
  <dimension ref="A1:W194"/>
  <sheetViews>
    <sheetView showGridLines="0" showRowColHeaders="0" zoomScaleNormal="100" workbookViewId="0">
      <selection activeCell="B36" sqref="B36:H37"/>
    </sheetView>
  </sheetViews>
  <sheetFormatPr defaultColWidth="9.140625" defaultRowHeight="15" x14ac:dyDescent="0.25"/>
  <cols>
    <col min="1" max="1" width="1.5703125" customWidth="1"/>
    <col min="2" max="2" width="19.7109375" customWidth="1"/>
    <col min="3" max="3" width="11.5703125" customWidth="1"/>
    <col min="4" max="4" width="11.7109375" customWidth="1"/>
    <col min="5" max="5" width="11" customWidth="1"/>
    <col min="6" max="6" width="9.85546875" customWidth="1"/>
    <col min="7" max="7" width="12.140625" customWidth="1"/>
    <col min="8" max="8" width="10.28515625" customWidth="1"/>
    <col min="9" max="9" width="11" customWidth="1"/>
    <col min="10" max="10" width="19" customWidth="1"/>
    <col min="11" max="11" width="13" hidden="1" customWidth="1"/>
    <col min="12" max="12" width="11.5703125" style="54" hidden="1" customWidth="1"/>
    <col min="13" max="13" width="9.28515625" style="54" hidden="1" customWidth="1"/>
    <col min="14" max="14" width="9.140625" style="54" hidden="1" customWidth="1"/>
    <col min="15" max="15" width="18" style="54" hidden="1" customWidth="1"/>
    <col min="16" max="16" width="14.140625" style="54" hidden="1" customWidth="1"/>
    <col min="17" max="17" width="8.7109375" style="54" hidden="1" customWidth="1"/>
    <col min="18" max="18" width="20.140625" hidden="1" customWidth="1"/>
    <col min="19" max="19" width="15.140625" hidden="1" customWidth="1"/>
    <col min="20" max="20" width="17.28515625" hidden="1" customWidth="1"/>
    <col min="21" max="21" width="13.42578125" hidden="1" customWidth="1"/>
    <col min="22" max="22" width="0.140625" hidden="1" customWidth="1"/>
    <col min="23" max="23" width="9.140625" hidden="1" customWidth="1"/>
    <col min="24" max="25" width="9.140625" customWidth="1"/>
  </cols>
  <sheetData>
    <row r="1" spans="1:21" ht="3.75" customHeight="1" thickBot="1" x14ac:dyDescent="0.3"/>
    <row r="2" spans="1:21" ht="11.25" customHeight="1" x14ac:dyDescent="0.3">
      <c r="A2" s="3"/>
      <c r="B2" s="11"/>
      <c r="C2" s="12"/>
      <c r="D2" s="12"/>
      <c r="E2" s="12"/>
      <c r="F2" s="12"/>
      <c r="G2" s="12"/>
      <c r="H2" s="12"/>
      <c r="I2" s="12"/>
      <c r="J2" s="13"/>
    </row>
    <row r="3" spans="1:21" ht="33.75" customHeight="1" x14ac:dyDescent="0.5">
      <c r="A3" s="3"/>
      <c r="B3" s="5"/>
      <c r="C3" s="185" t="s">
        <v>40</v>
      </c>
      <c r="D3" s="185"/>
      <c r="E3" s="185"/>
      <c r="F3" s="185"/>
      <c r="G3" s="185"/>
      <c r="H3" s="185"/>
      <c r="I3" s="185"/>
      <c r="J3" s="186"/>
    </row>
    <row r="4" spans="1:21" ht="26.25" customHeight="1" x14ac:dyDescent="0.3">
      <c r="A4" s="3"/>
      <c r="B4" s="5"/>
      <c r="C4" s="277" t="s">
        <v>41</v>
      </c>
      <c r="D4" s="277"/>
      <c r="E4" s="277"/>
      <c r="F4" s="277"/>
      <c r="G4" s="277"/>
      <c r="H4" s="277"/>
      <c r="I4" s="277"/>
      <c r="J4" s="278"/>
      <c r="T4" s="67">
        <v>0</v>
      </c>
      <c r="U4" s="132">
        <v>1E-4</v>
      </c>
    </row>
    <row r="5" spans="1:21" ht="15.75" customHeight="1" x14ac:dyDescent="0.3">
      <c r="A5" s="3"/>
      <c r="B5" s="5"/>
      <c r="C5" s="187" t="s">
        <v>42</v>
      </c>
      <c r="D5" s="187"/>
      <c r="E5" s="187"/>
      <c r="F5" s="187"/>
      <c r="G5" s="187"/>
      <c r="H5" s="187"/>
      <c r="I5" s="187"/>
      <c r="J5" s="188"/>
      <c r="T5" s="67">
        <v>8</v>
      </c>
      <c r="U5" s="168">
        <v>120</v>
      </c>
    </row>
    <row r="6" spans="1:21" ht="14.25" customHeight="1" thickBot="1" x14ac:dyDescent="0.3">
      <c r="A6" s="3"/>
      <c r="B6" s="14"/>
      <c r="C6" s="9"/>
      <c r="D6" s="9"/>
      <c r="E6" s="9"/>
      <c r="F6" s="9"/>
      <c r="G6" s="9"/>
      <c r="H6" s="9"/>
      <c r="I6" s="9"/>
      <c r="J6" s="10"/>
      <c r="T6" s="67">
        <v>16</v>
      </c>
      <c r="U6" s="169">
        <v>240</v>
      </c>
    </row>
    <row r="7" spans="1:21" ht="12.75" customHeight="1" x14ac:dyDescent="0.3">
      <c r="A7" s="3"/>
      <c r="B7" s="5"/>
      <c r="C7" s="3"/>
      <c r="D7" s="3"/>
      <c r="E7" s="3"/>
      <c r="F7" s="3"/>
      <c r="G7" s="3"/>
      <c r="H7" s="3"/>
      <c r="I7" s="3"/>
      <c r="J7" s="26"/>
      <c r="T7" s="67">
        <v>24</v>
      </c>
      <c r="U7" s="168">
        <v>360</v>
      </c>
    </row>
    <row r="8" spans="1:21" ht="16.5" customHeight="1" x14ac:dyDescent="0.3">
      <c r="A8" s="3"/>
      <c r="B8" s="5"/>
      <c r="C8" s="3"/>
      <c r="D8" s="3"/>
      <c r="E8" s="3"/>
      <c r="F8" s="3"/>
      <c r="G8" s="3"/>
      <c r="H8" s="3"/>
      <c r="I8" s="3"/>
      <c r="J8" s="26"/>
      <c r="T8" s="67">
        <v>32</v>
      </c>
      <c r="U8" s="168">
        <v>480</v>
      </c>
    </row>
    <row r="9" spans="1:21" ht="18.75" x14ac:dyDescent="0.3">
      <c r="B9" s="38" t="s">
        <v>43</v>
      </c>
      <c r="C9" s="287">
        <f>'1. Affiliation Details'!G8</f>
        <v>0</v>
      </c>
      <c r="D9" s="287"/>
      <c r="E9" s="287"/>
      <c r="F9" s="287"/>
      <c r="G9" s="3"/>
      <c r="H9" s="3"/>
      <c r="I9" s="3"/>
      <c r="J9" s="26"/>
      <c r="O9"/>
      <c r="P9"/>
      <c r="Q9"/>
      <c r="T9" s="67"/>
      <c r="U9" s="169"/>
    </row>
    <row r="10" spans="1:21" ht="18.75" x14ac:dyDescent="0.3">
      <c r="B10" s="117"/>
      <c r="C10" s="118"/>
      <c r="D10" s="118"/>
      <c r="E10" s="118"/>
      <c r="F10" s="118"/>
      <c r="G10" s="3"/>
      <c r="H10" s="3"/>
      <c r="I10" s="3"/>
      <c r="J10" s="26"/>
      <c r="O10"/>
      <c r="P10"/>
      <c r="Q10"/>
      <c r="T10" s="67"/>
      <c r="U10" s="168"/>
    </row>
    <row r="11" spans="1:21" ht="20.25" customHeight="1" x14ac:dyDescent="0.3">
      <c r="B11" s="38" t="s">
        <v>44</v>
      </c>
      <c r="C11" s="288"/>
      <c r="D11" s="288"/>
      <c r="E11" s="288"/>
      <c r="F11" s="71"/>
      <c r="G11" s="71"/>
      <c r="H11" s="71"/>
      <c r="I11" s="3"/>
      <c r="J11" s="26"/>
      <c r="O11" s="30"/>
      <c r="T11" s="66"/>
      <c r="U11" s="168"/>
    </row>
    <row r="12" spans="1:21" ht="14.25" customHeight="1" x14ac:dyDescent="0.3">
      <c r="B12" s="72"/>
      <c r="C12" s="119"/>
      <c r="D12" s="119"/>
      <c r="E12" s="119"/>
      <c r="F12" s="119"/>
      <c r="G12" s="71"/>
      <c r="H12" s="71"/>
      <c r="I12" s="3"/>
      <c r="J12" s="26"/>
      <c r="L12" s="56"/>
      <c r="O12" s="30"/>
      <c r="P12"/>
      <c r="Q12"/>
      <c r="R12" s="176"/>
      <c r="S12" s="176"/>
      <c r="T12" s="65"/>
      <c r="U12" s="169"/>
    </row>
    <row r="13" spans="1:21" ht="14.25" customHeight="1" x14ac:dyDescent="0.3">
      <c r="B13" s="72"/>
      <c r="C13" s="73"/>
      <c r="D13" s="73"/>
      <c r="E13" s="73"/>
      <c r="F13" s="73"/>
      <c r="G13" s="73"/>
      <c r="H13" s="73"/>
      <c r="I13" s="3"/>
      <c r="J13" s="26"/>
      <c r="O13" s="30"/>
      <c r="P13"/>
      <c r="Q13"/>
      <c r="T13" s="54"/>
      <c r="U13" s="168"/>
    </row>
    <row r="14" spans="1:21" ht="24.6" customHeight="1" x14ac:dyDescent="0.25">
      <c r="B14" s="285" t="s">
        <v>45</v>
      </c>
      <c r="C14" s="286"/>
      <c r="D14" s="286"/>
      <c r="E14" s="286"/>
      <c r="F14" s="286"/>
      <c r="G14" s="286"/>
      <c r="H14" s="286"/>
      <c r="I14" s="74" t="s">
        <v>46</v>
      </c>
      <c r="J14" s="75" t="s">
        <v>47</v>
      </c>
      <c r="P14"/>
      <c r="Q14"/>
      <c r="R14" s="177"/>
      <c r="T14" s="54"/>
      <c r="U14" s="168"/>
    </row>
    <row r="15" spans="1:21" ht="8.25" customHeight="1" x14ac:dyDescent="0.25">
      <c r="B15" s="76"/>
      <c r="C15" s="77"/>
      <c r="D15" s="77"/>
      <c r="E15" s="77"/>
      <c r="F15" s="77"/>
      <c r="G15" s="77"/>
      <c r="H15" s="77"/>
      <c r="I15" s="279"/>
      <c r="J15" s="282" t="str">
        <f>_xlfn.IFNA(INDEX(M27:M162,MATCH(C11,L27:L162)),"")</f>
        <v/>
      </c>
      <c r="P15"/>
      <c r="Q15"/>
      <c r="T15" s="54"/>
      <c r="U15" s="169"/>
    </row>
    <row r="16" spans="1:21" ht="16.5" customHeight="1" x14ac:dyDescent="0.3">
      <c r="B16" s="78" t="s">
        <v>48</v>
      </c>
      <c r="C16" s="3"/>
      <c r="D16" s="3"/>
      <c r="E16" s="3"/>
      <c r="F16" s="3"/>
      <c r="G16" s="3"/>
      <c r="H16" s="3"/>
      <c r="I16" s="280"/>
      <c r="J16" s="283"/>
      <c r="O16" s="55">
        <v>0</v>
      </c>
      <c r="P16"/>
      <c r="Q16"/>
      <c r="T16" s="54"/>
      <c r="U16" s="168"/>
    </row>
    <row r="17" spans="2:21" ht="16.5" customHeight="1" x14ac:dyDescent="0.25">
      <c r="B17" s="79" t="s">
        <v>109</v>
      </c>
      <c r="C17" s="3"/>
      <c r="D17" s="3"/>
      <c r="E17" s="3"/>
      <c r="F17" s="3"/>
      <c r="G17" s="3"/>
      <c r="H17" s="3"/>
      <c r="I17" s="280"/>
      <c r="J17" s="283"/>
      <c r="O17" s="55">
        <v>1</v>
      </c>
      <c r="P17"/>
      <c r="Q17"/>
      <c r="T17" s="54"/>
      <c r="U17" s="168"/>
    </row>
    <row r="18" spans="2:21" ht="8.25" customHeight="1" x14ac:dyDescent="0.25">
      <c r="B18" s="80"/>
      <c r="C18" s="81"/>
      <c r="D18" s="81"/>
      <c r="E18" s="81"/>
      <c r="F18" s="81"/>
      <c r="G18" s="81"/>
      <c r="H18" s="81"/>
      <c r="I18" s="281"/>
      <c r="J18" s="284"/>
      <c r="O18" s="55">
        <v>2</v>
      </c>
      <c r="T18" s="54"/>
      <c r="U18" s="169"/>
    </row>
    <row r="19" spans="2:21" ht="8.25" customHeight="1" x14ac:dyDescent="0.25">
      <c r="B19" s="39"/>
      <c r="C19" s="3"/>
      <c r="D19" s="3"/>
      <c r="E19" s="3"/>
      <c r="F19" s="3"/>
      <c r="G19" s="3"/>
      <c r="H19" s="3"/>
      <c r="I19" s="130"/>
      <c r="J19" s="289">
        <f>VLOOKUP(I20,T4:U95,2,FALSE)</f>
        <v>1E-4</v>
      </c>
      <c r="O19" s="55">
        <v>3</v>
      </c>
      <c r="T19" s="54"/>
      <c r="U19" s="168"/>
    </row>
    <row r="20" spans="2:21" ht="16.5" customHeight="1" x14ac:dyDescent="0.3">
      <c r="B20" s="78" t="s">
        <v>49</v>
      </c>
      <c r="C20" s="3"/>
      <c r="D20" s="3"/>
      <c r="E20" s="3"/>
      <c r="F20" s="3"/>
      <c r="G20" s="3"/>
      <c r="H20" s="3"/>
      <c r="I20" s="263">
        <v>0</v>
      </c>
      <c r="J20" s="290"/>
      <c r="O20" s="55">
        <v>4</v>
      </c>
      <c r="T20" s="54"/>
      <c r="U20" s="168"/>
    </row>
    <row r="21" spans="2:21" ht="16.5" customHeight="1" x14ac:dyDescent="0.25">
      <c r="B21" s="39"/>
      <c r="C21" s="82"/>
      <c r="D21" s="277" t="s">
        <v>50</v>
      </c>
      <c r="E21" s="277"/>
      <c r="F21" s="277"/>
      <c r="G21" s="277"/>
      <c r="H21" s="292"/>
      <c r="I21" s="263"/>
      <c r="J21" s="290"/>
      <c r="O21" s="59">
        <v>5</v>
      </c>
      <c r="T21" s="54"/>
      <c r="U21" s="169"/>
    </row>
    <row r="22" spans="2:21" ht="8.25" customHeight="1" x14ac:dyDescent="0.25">
      <c r="B22" s="80"/>
      <c r="C22" s="81"/>
      <c r="D22" s="81"/>
      <c r="E22" s="81"/>
      <c r="F22" s="81"/>
      <c r="G22" s="81"/>
      <c r="H22" s="81"/>
      <c r="I22" s="131"/>
      <c r="J22" s="291"/>
      <c r="T22" s="54"/>
      <c r="U22" s="168"/>
    </row>
    <row r="23" spans="2:21" ht="8.25" customHeight="1" x14ac:dyDescent="0.25">
      <c r="B23" s="39"/>
      <c r="C23" s="3"/>
      <c r="D23" s="3"/>
      <c r="E23" s="3"/>
      <c r="F23" s="3"/>
      <c r="G23" s="3"/>
      <c r="H23" s="3"/>
      <c r="I23" s="49"/>
      <c r="J23" s="289">
        <f>I24*285</f>
        <v>0</v>
      </c>
      <c r="T23" s="54"/>
      <c r="U23" s="168"/>
    </row>
    <row r="24" spans="2:21" ht="16.5" customHeight="1" x14ac:dyDescent="0.3">
      <c r="B24" s="78" t="s">
        <v>119</v>
      </c>
      <c r="C24" s="3"/>
      <c r="D24" s="3"/>
      <c r="E24" s="3"/>
      <c r="F24" s="3"/>
      <c r="G24" s="3"/>
      <c r="H24" s="3"/>
      <c r="I24" s="263">
        <v>0</v>
      </c>
      <c r="J24" s="290"/>
      <c r="T24" s="54"/>
      <c r="U24" s="169"/>
    </row>
    <row r="25" spans="2:21" ht="17.25" customHeight="1" x14ac:dyDescent="0.25">
      <c r="B25" s="293" t="s">
        <v>105</v>
      </c>
      <c r="C25" s="294"/>
      <c r="D25" s="294"/>
      <c r="E25" s="294"/>
      <c r="F25" s="294"/>
      <c r="G25" s="294"/>
      <c r="H25" s="295"/>
      <c r="I25" s="263"/>
      <c r="J25" s="290"/>
      <c r="L25" s="57"/>
      <c r="N25" s="58"/>
      <c r="O25" s="58"/>
      <c r="T25" s="54"/>
      <c r="U25" s="168"/>
    </row>
    <row r="26" spans="2:21" ht="8.25" customHeight="1" x14ac:dyDescent="0.25">
      <c r="B26" s="80"/>
      <c r="C26" s="81"/>
      <c r="D26" s="81"/>
      <c r="E26" s="81"/>
      <c r="F26" s="81"/>
      <c r="G26" s="81"/>
      <c r="H26" s="81"/>
      <c r="I26" s="50"/>
      <c r="J26" s="291"/>
      <c r="L26" s="59" t="s">
        <v>51</v>
      </c>
      <c r="M26" s="59" t="s">
        <v>52</v>
      </c>
      <c r="N26" s="58"/>
      <c r="O26" s="58"/>
      <c r="T26" s="54"/>
      <c r="U26" s="168"/>
    </row>
    <row r="27" spans="2:21" ht="8.25" customHeight="1" x14ac:dyDescent="0.25">
      <c r="B27" s="39"/>
      <c r="C27" s="3"/>
      <c r="D27" s="3"/>
      <c r="E27" s="3"/>
      <c r="F27" s="3"/>
      <c r="G27" s="3"/>
      <c r="H27" s="3"/>
      <c r="I27" s="49"/>
      <c r="J27" s="289">
        <f>SUM(I28*110)</f>
        <v>0</v>
      </c>
      <c r="L27" s="57">
        <v>46312</v>
      </c>
      <c r="M27" s="58">
        <v>990</v>
      </c>
      <c r="N27" s="58" t="s">
        <v>53</v>
      </c>
      <c r="O27" s="58"/>
      <c r="P27" s="69">
        <v>1</v>
      </c>
      <c r="T27" s="54"/>
      <c r="U27" s="169"/>
    </row>
    <row r="28" spans="2:21" ht="16.5" customHeight="1" x14ac:dyDescent="0.3">
      <c r="B28" s="78" t="s">
        <v>120</v>
      </c>
      <c r="C28" s="3"/>
      <c r="D28" s="3"/>
      <c r="E28" s="3"/>
      <c r="F28" s="3"/>
      <c r="G28" s="3"/>
      <c r="H28" s="3"/>
      <c r="I28" s="263"/>
      <c r="J28" s="290"/>
      <c r="L28" s="57">
        <v>46313</v>
      </c>
      <c r="M28" s="58">
        <v>990</v>
      </c>
      <c r="N28" s="58"/>
      <c r="O28" s="58"/>
      <c r="P28" s="69">
        <v>2</v>
      </c>
      <c r="T28" s="54"/>
      <c r="U28" s="168"/>
    </row>
    <row r="29" spans="2:21" ht="16.5" customHeight="1" x14ac:dyDescent="0.25">
      <c r="B29" s="296" t="s">
        <v>108</v>
      </c>
      <c r="C29" s="297"/>
      <c r="D29" s="297"/>
      <c r="E29" s="297"/>
      <c r="F29" s="297"/>
      <c r="G29" s="297"/>
      <c r="H29" s="298"/>
      <c r="I29" s="263"/>
      <c r="J29" s="290"/>
      <c r="L29" s="57">
        <v>46314</v>
      </c>
      <c r="M29" s="58">
        <v>990</v>
      </c>
      <c r="N29" s="58"/>
      <c r="O29" s="58"/>
      <c r="P29" s="69">
        <v>3</v>
      </c>
      <c r="T29" s="54"/>
      <c r="U29" s="168"/>
    </row>
    <row r="30" spans="2:21" ht="8.25" customHeight="1" x14ac:dyDescent="0.25">
      <c r="B30" s="80"/>
      <c r="C30" s="81"/>
      <c r="D30" s="81"/>
      <c r="E30" s="81"/>
      <c r="F30" s="81"/>
      <c r="G30" s="81"/>
      <c r="H30" s="81"/>
      <c r="I30" s="50"/>
      <c r="J30" s="291"/>
      <c r="L30" s="57">
        <v>46315</v>
      </c>
      <c r="M30" s="58">
        <v>990</v>
      </c>
      <c r="N30" s="58"/>
      <c r="O30" s="58"/>
      <c r="P30" s="69">
        <v>4</v>
      </c>
      <c r="T30" s="54"/>
      <c r="U30" s="169"/>
    </row>
    <row r="31" spans="2:21" ht="6.75" customHeight="1" x14ac:dyDescent="0.25">
      <c r="B31" s="39"/>
      <c r="C31" s="3"/>
      <c r="D31" s="3"/>
      <c r="E31" s="3"/>
      <c r="F31" s="3"/>
      <c r="G31" s="3"/>
      <c r="H31" s="3"/>
      <c r="I31" s="15"/>
      <c r="J31" s="26"/>
      <c r="L31" s="57">
        <v>46316</v>
      </c>
      <c r="M31" s="58">
        <v>990</v>
      </c>
      <c r="N31" s="58"/>
      <c r="O31" s="58"/>
      <c r="P31" s="69">
        <v>5</v>
      </c>
      <c r="T31" s="54"/>
      <c r="U31" s="168"/>
    </row>
    <row r="32" spans="2:21" ht="20.25" customHeight="1" x14ac:dyDescent="0.25">
      <c r="B32" s="265" t="s">
        <v>54</v>
      </c>
      <c r="C32" s="266"/>
      <c r="D32" s="266"/>
      <c r="E32" s="266"/>
      <c r="F32" s="266"/>
      <c r="G32" s="266"/>
      <c r="H32" s="266"/>
      <c r="I32" s="266"/>
      <c r="J32" s="267"/>
      <c r="L32" s="57">
        <v>46317</v>
      </c>
      <c r="M32" s="58">
        <v>990</v>
      </c>
      <c r="N32" s="58"/>
      <c r="O32" s="58"/>
      <c r="P32" s="69">
        <v>6</v>
      </c>
      <c r="T32" s="54"/>
      <c r="U32" s="168"/>
    </row>
    <row r="33" spans="2:21" ht="10.5" customHeight="1" x14ac:dyDescent="0.25">
      <c r="B33" s="268"/>
      <c r="C33" s="269"/>
      <c r="D33" s="269"/>
      <c r="E33" s="269"/>
      <c r="F33" s="269"/>
      <c r="G33" s="269"/>
      <c r="H33" s="269"/>
      <c r="I33" s="269"/>
      <c r="J33" s="270"/>
      <c r="L33" s="57">
        <v>46318</v>
      </c>
      <c r="M33" s="58">
        <v>990</v>
      </c>
      <c r="N33" s="58"/>
      <c r="O33" s="58"/>
      <c r="P33" s="69">
        <v>7</v>
      </c>
      <c r="T33" s="54"/>
      <c r="U33" s="169"/>
    </row>
    <row r="34" spans="2:21" ht="9.6" customHeight="1" x14ac:dyDescent="0.25">
      <c r="B34" s="39"/>
      <c r="C34" s="3"/>
      <c r="D34" s="3"/>
      <c r="E34" s="3"/>
      <c r="F34" s="3"/>
      <c r="G34" s="3"/>
      <c r="H34" s="3"/>
      <c r="I34" s="68"/>
      <c r="J34" s="271">
        <f>SUM(I35*32)</f>
        <v>0</v>
      </c>
      <c r="L34" s="57">
        <v>46319</v>
      </c>
      <c r="M34" s="58">
        <v>990</v>
      </c>
      <c r="N34" s="58"/>
      <c r="O34" s="58"/>
      <c r="P34" s="69">
        <v>8</v>
      </c>
      <c r="T34" s="54"/>
      <c r="U34" s="168"/>
    </row>
    <row r="35" spans="2:21" ht="16.149999999999999" customHeight="1" x14ac:dyDescent="0.3">
      <c r="B35" s="78" t="s">
        <v>121</v>
      </c>
      <c r="C35" s="3"/>
      <c r="D35" s="3"/>
      <c r="E35" s="3"/>
      <c r="F35" s="3"/>
      <c r="G35" s="3"/>
      <c r="H35" s="3"/>
      <c r="I35" s="263"/>
      <c r="J35" s="272"/>
      <c r="L35" s="57">
        <v>46320</v>
      </c>
      <c r="M35" s="58">
        <v>990</v>
      </c>
      <c r="N35" s="58"/>
      <c r="O35" s="58"/>
      <c r="P35" s="69">
        <v>9</v>
      </c>
      <c r="T35" s="54"/>
      <c r="U35" s="168"/>
    </row>
    <row r="36" spans="2:21" ht="12" customHeight="1" x14ac:dyDescent="0.25">
      <c r="B36" s="274" t="s">
        <v>122</v>
      </c>
      <c r="C36" s="275"/>
      <c r="D36" s="275"/>
      <c r="E36" s="275"/>
      <c r="F36" s="275"/>
      <c r="G36" s="275"/>
      <c r="H36" s="276"/>
      <c r="I36" s="264"/>
      <c r="J36" s="272"/>
      <c r="L36" s="57">
        <v>46321</v>
      </c>
      <c r="M36" s="58">
        <v>990</v>
      </c>
      <c r="N36" s="58"/>
      <c r="O36" s="58"/>
      <c r="P36" s="69">
        <v>10</v>
      </c>
      <c r="T36" s="54"/>
      <c r="U36" s="169"/>
    </row>
    <row r="37" spans="2:21" ht="36.75" customHeight="1" x14ac:dyDescent="0.25">
      <c r="B37" s="274"/>
      <c r="C37" s="275"/>
      <c r="D37" s="275"/>
      <c r="E37" s="275"/>
      <c r="F37" s="275"/>
      <c r="G37" s="275"/>
      <c r="H37" s="276"/>
      <c r="I37" s="264"/>
      <c r="J37" s="272"/>
      <c r="L37" s="57">
        <v>46322</v>
      </c>
      <c r="M37" s="58">
        <v>990</v>
      </c>
      <c r="N37" s="58"/>
      <c r="O37" s="58"/>
      <c r="P37" s="69">
        <v>11</v>
      </c>
      <c r="T37" s="54"/>
      <c r="U37" s="168"/>
    </row>
    <row r="38" spans="2:21" ht="10.5" customHeight="1" x14ac:dyDescent="0.25">
      <c r="B38" s="80"/>
      <c r="C38" s="81"/>
      <c r="D38" s="81"/>
      <c r="E38" s="81"/>
      <c r="F38" s="81"/>
      <c r="G38" s="81"/>
      <c r="H38" s="81"/>
      <c r="I38" s="50"/>
      <c r="J38" s="273"/>
      <c r="L38" s="57">
        <v>46323</v>
      </c>
      <c r="M38" s="58">
        <v>990</v>
      </c>
      <c r="N38" s="58"/>
      <c r="O38" s="58"/>
      <c r="P38" s="69">
        <v>12</v>
      </c>
      <c r="T38" s="54"/>
      <c r="U38" s="168"/>
    </row>
    <row r="39" spans="2:21" ht="27" customHeight="1" x14ac:dyDescent="0.25">
      <c r="B39" s="302" t="s">
        <v>55</v>
      </c>
      <c r="C39" s="303"/>
      <c r="D39" s="303"/>
      <c r="E39" s="303"/>
      <c r="F39" s="303"/>
      <c r="G39" s="303"/>
      <c r="H39" s="303"/>
      <c r="I39" s="303"/>
      <c r="J39" s="304"/>
      <c r="L39" s="57">
        <v>46324</v>
      </c>
      <c r="M39" s="58">
        <v>990</v>
      </c>
      <c r="N39" s="58"/>
      <c r="O39" s="58"/>
      <c r="P39" s="69">
        <v>13</v>
      </c>
      <c r="T39" s="54"/>
      <c r="U39" s="169"/>
    </row>
    <row r="40" spans="2:21" ht="13.5" customHeight="1" x14ac:dyDescent="0.25">
      <c r="B40" s="51"/>
      <c r="C40" s="3"/>
      <c r="D40" s="3"/>
      <c r="E40" s="3"/>
      <c r="F40" s="3"/>
      <c r="G40" s="3"/>
      <c r="H40" s="17"/>
      <c r="I40" s="15"/>
      <c r="J40" s="40"/>
      <c r="L40" s="57">
        <v>46325</v>
      </c>
      <c r="M40" s="58">
        <v>990</v>
      </c>
      <c r="N40" s="58"/>
      <c r="O40" s="58"/>
      <c r="P40" s="69">
        <v>14</v>
      </c>
      <c r="T40" s="54"/>
      <c r="U40" s="168"/>
    </row>
    <row r="41" spans="2:21" ht="18" customHeight="1" x14ac:dyDescent="0.25">
      <c r="B41" s="148" t="s">
        <v>56</v>
      </c>
      <c r="C41" s="3"/>
      <c r="D41" s="3"/>
      <c r="E41" s="84"/>
      <c r="F41" s="3"/>
      <c r="G41" s="3"/>
      <c r="H41" s="315" t="s">
        <v>57</v>
      </c>
      <c r="I41" s="316"/>
      <c r="J41" s="313">
        <f>SUM(J15:J30,J34)</f>
        <v>1E-4</v>
      </c>
      <c r="L41" s="57">
        <v>46326</v>
      </c>
      <c r="M41" s="58">
        <v>990</v>
      </c>
      <c r="N41" s="58"/>
      <c r="O41" s="58"/>
      <c r="P41" s="69">
        <v>15</v>
      </c>
      <c r="T41" s="54"/>
      <c r="U41" s="168"/>
    </row>
    <row r="42" spans="2:21" s="2" customFormat="1" ht="19.5" customHeight="1" x14ac:dyDescent="0.25">
      <c r="B42" s="156" t="s">
        <v>58</v>
      </c>
      <c r="C42" s="155" t="s">
        <v>12</v>
      </c>
      <c r="D42" s="6"/>
      <c r="E42" s="155"/>
      <c r="F42" s="6"/>
      <c r="G42" s="6"/>
      <c r="H42" s="315"/>
      <c r="I42" s="316"/>
      <c r="J42" s="313"/>
      <c r="L42" s="57">
        <v>46327</v>
      </c>
      <c r="M42" s="58">
        <v>990</v>
      </c>
      <c r="N42" s="157"/>
      <c r="O42" s="157"/>
      <c r="P42" s="158">
        <v>25</v>
      </c>
      <c r="Q42" s="159"/>
      <c r="T42" s="54"/>
      <c r="U42" s="169"/>
    </row>
    <row r="43" spans="2:21" s="2" customFormat="1" ht="19.5" customHeight="1" x14ac:dyDescent="0.25">
      <c r="B43" s="156" t="s">
        <v>13</v>
      </c>
      <c r="C43" s="155" t="s">
        <v>14</v>
      </c>
      <c r="D43" s="6"/>
      <c r="E43" s="155"/>
      <c r="F43" s="6"/>
      <c r="G43" s="6"/>
      <c r="H43" s="315" t="s">
        <v>59</v>
      </c>
      <c r="I43" s="316"/>
      <c r="J43" s="317">
        <f>J41/10</f>
        <v>1.0000000000000001E-5</v>
      </c>
      <c r="L43" s="57">
        <v>46328</v>
      </c>
      <c r="M43" s="58">
        <v>990</v>
      </c>
      <c r="N43" s="157"/>
      <c r="O43" s="157"/>
      <c r="P43" s="158">
        <v>16</v>
      </c>
      <c r="Q43" s="159"/>
      <c r="T43" s="54"/>
      <c r="U43" s="168"/>
    </row>
    <row r="44" spans="2:21" s="2" customFormat="1" ht="19.5" customHeight="1" x14ac:dyDescent="0.25">
      <c r="B44" s="156" t="s">
        <v>60</v>
      </c>
      <c r="C44" s="160" t="s">
        <v>16</v>
      </c>
      <c r="D44" s="6"/>
      <c r="E44" s="155"/>
      <c r="F44" s="6"/>
      <c r="G44" s="6"/>
      <c r="H44" s="315"/>
      <c r="I44" s="316"/>
      <c r="J44" s="317"/>
      <c r="L44" s="57">
        <v>46329</v>
      </c>
      <c r="M44" s="58">
        <v>990</v>
      </c>
      <c r="N44" s="157"/>
      <c r="O44" s="157"/>
      <c r="P44" s="158">
        <v>17</v>
      </c>
      <c r="Q44" s="159"/>
      <c r="T44" s="54"/>
      <c r="U44" s="168"/>
    </row>
    <row r="45" spans="2:21" s="2" customFormat="1" ht="19.5" customHeight="1" x14ac:dyDescent="0.25">
      <c r="B45" s="156" t="s">
        <v>17</v>
      </c>
      <c r="C45" s="155" t="s">
        <v>61</v>
      </c>
      <c r="D45" s="6"/>
      <c r="E45" s="161"/>
      <c r="F45" s="6"/>
      <c r="G45" s="6"/>
      <c r="H45" s="310" t="s">
        <v>62</v>
      </c>
      <c r="I45" s="311"/>
      <c r="J45" s="312">
        <f>J41+J43</f>
        <v>1.1E-4</v>
      </c>
      <c r="L45" s="57">
        <v>46330</v>
      </c>
      <c r="M45" s="58">
        <v>990</v>
      </c>
      <c r="N45" s="157"/>
      <c r="O45" s="157"/>
      <c r="P45" s="158">
        <v>18</v>
      </c>
      <c r="Q45" s="159"/>
      <c r="T45" s="54"/>
      <c r="U45" s="169"/>
    </row>
    <row r="46" spans="2:21" ht="9.75" customHeight="1" x14ac:dyDescent="0.25">
      <c r="B46" s="308"/>
      <c r="C46" s="309"/>
      <c r="D46" s="309"/>
      <c r="E46" s="309"/>
      <c r="F46" s="3"/>
      <c r="G46" s="3"/>
      <c r="H46" s="310"/>
      <c r="I46" s="311"/>
      <c r="J46" s="312"/>
      <c r="L46" s="57">
        <v>46331</v>
      </c>
      <c r="M46" s="58">
        <v>990</v>
      </c>
      <c r="N46" s="58"/>
      <c r="O46" s="58"/>
      <c r="P46" s="69">
        <v>19</v>
      </c>
      <c r="T46" s="54"/>
      <c r="U46" s="168"/>
    </row>
    <row r="47" spans="2:21" ht="9.75" customHeight="1" x14ac:dyDescent="0.25">
      <c r="B47" s="80"/>
      <c r="C47" s="81"/>
      <c r="D47" s="81"/>
      <c r="E47" s="81"/>
      <c r="F47" s="81"/>
      <c r="G47" s="81"/>
      <c r="H47" s="25"/>
      <c r="I47" s="81"/>
      <c r="J47" s="85"/>
      <c r="L47" s="57">
        <v>46332</v>
      </c>
      <c r="M47" s="58">
        <v>990</v>
      </c>
      <c r="N47" s="58"/>
      <c r="O47" s="58"/>
      <c r="P47" s="69">
        <v>20</v>
      </c>
      <c r="T47" s="54"/>
      <c r="U47" s="168"/>
    </row>
    <row r="48" spans="2:21" ht="18.75" customHeight="1" x14ac:dyDescent="0.25">
      <c r="B48" s="39"/>
      <c r="C48" s="3"/>
      <c r="D48" s="3"/>
      <c r="E48" s="3"/>
      <c r="F48" s="3"/>
      <c r="G48" s="3"/>
      <c r="H48" s="3"/>
      <c r="I48" s="3"/>
      <c r="J48" s="26"/>
      <c r="L48" s="57">
        <v>46333</v>
      </c>
      <c r="M48" s="58">
        <v>990</v>
      </c>
      <c r="N48" s="58"/>
      <c r="O48" s="58"/>
      <c r="P48" s="69">
        <v>21</v>
      </c>
      <c r="T48" s="54"/>
      <c r="U48" s="169"/>
    </row>
    <row r="49" spans="1:21" ht="14.25" customHeight="1" x14ac:dyDescent="0.3">
      <c r="B49" s="305" t="s">
        <v>63</v>
      </c>
      <c r="C49" s="306"/>
      <c r="D49" s="306"/>
      <c r="E49" s="306"/>
      <c r="F49" s="306"/>
      <c r="G49" s="306"/>
      <c r="H49" s="306"/>
      <c r="I49" s="306"/>
      <c r="J49" s="307"/>
      <c r="L49" s="57">
        <v>46334</v>
      </c>
      <c r="M49" s="58">
        <v>990</v>
      </c>
      <c r="N49" s="58"/>
      <c r="O49" s="58"/>
      <c r="P49" s="69">
        <v>22</v>
      </c>
      <c r="T49" s="54"/>
      <c r="U49" s="168"/>
    </row>
    <row r="50" spans="1:21" ht="6" customHeight="1" x14ac:dyDescent="0.25">
      <c r="B50" s="86"/>
      <c r="C50" s="87"/>
      <c r="D50" s="87"/>
      <c r="E50" s="87"/>
      <c r="F50" s="87"/>
      <c r="G50" s="87"/>
      <c r="H50" s="87"/>
      <c r="I50" s="87"/>
      <c r="J50" s="88"/>
      <c r="L50" s="57">
        <v>46335</v>
      </c>
      <c r="M50" s="58">
        <v>990</v>
      </c>
      <c r="N50" s="58"/>
      <c r="O50" s="58"/>
      <c r="P50" s="69">
        <v>23</v>
      </c>
      <c r="T50" s="54"/>
      <c r="U50" s="168"/>
    </row>
    <row r="51" spans="1:21" ht="21" customHeight="1" x14ac:dyDescent="0.25">
      <c r="A51" s="3"/>
      <c r="B51" s="86"/>
      <c r="D51" s="314" t="s">
        <v>64</v>
      </c>
      <c r="E51" s="314"/>
      <c r="F51" s="314"/>
      <c r="G51" s="314"/>
      <c r="H51" s="314"/>
      <c r="I51" s="149"/>
      <c r="J51" s="88"/>
      <c r="L51" s="57">
        <v>46336</v>
      </c>
      <c r="M51" s="58">
        <v>990</v>
      </c>
      <c r="N51" s="58"/>
      <c r="O51" s="58"/>
      <c r="P51" s="69">
        <v>24</v>
      </c>
      <c r="T51" s="54"/>
      <c r="U51" s="169"/>
    </row>
    <row r="52" spans="1:21" ht="12" customHeight="1" x14ac:dyDescent="0.25">
      <c r="B52" s="86"/>
      <c r="C52" s="87"/>
      <c r="D52" s="87"/>
      <c r="E52" s="87"/>
      <c r="F52" s="87"/>
      <c r="G52" s="87"/>
      <c r="H52" s="87"/>
      <c r="I52" s="87"/>
      <c r="J52" s="88"/>
      <c r="L52" s="57">
        <v>46337</v>
      </c>
      <c r="M52" s="58">
        <v>990</v>
      </c>
      <c r="N52" s="58"/>
      <c r="O52" s="58"/>
      <c r="P52" s="69">
        <v>26</v>
      </c>
      <c r="T52" s="54"/>
      <c r="U52" s="168"/>
    </row>
    <row r="53" spans="1:21" ht="21.75" customHeight="1" x14ac:dyDescent="0.25">
      <c r="B53" s="299" t="s">
        <v>110</v>
      </c>
      <c r="C53" s="300"/>
      <c r="D53" s="300"/>
      <c r="E53" s="300"/>
      <c r="F53" s="300"/>
      <c r="G53" s="300"/>
      <c r="H53" s="300"/>
      <c r="I53" s="300"/>
      <c r="J53" s="301"/>
      <c r="L53" s="57">
        <v>46338</v>
      </c>
      <c r="M53" s="58">
        <v>990</v>
      </c>
      <c r="N53" s="58"/>
      <c r="O53" s="58"/>
      <c r="P53" s="69">
        <v>27</v>
      </c>
      <c r="T53" s="54"/>
      <c r="U53" s="168"/>
    </row>
    <row r="54" spans="1:21" ht="7.5" customHeight="1" x14ac:dyDescent="0.35">
      <c r="B54" s="60"/>
      <c r="C54" s="45"/>
      <c r="D54" s="45"/>
      <c r="E54" s="45"/>
      <c r="F54" s="45"/>
      <c r="G54" s="45"/>
      <c r="H54" s="45"/>
      <c r="I54" s="45"/>
      <c r="J54" s="61"/>
      <c r="L54" s="57">
        <v>46339</v>
      </c>
      <c r="M54" s="58">
        <v>990</v>
      </c>
      <c r="N54"/>
      <c r="O54" s="19" t="s">
        <v>65</v>
      </c>
      <c r="P54" s="69">
        <v>28</v>
      </c>
      <c r="Q54"/>
      <c r="T54" s="54"/>
      <c r="U54" s="169"/>
    </row>
    <row r="55" spans="1:21" ht="6" customHeight="1" x14ac:dyDescent="0.25">
      <c r="B55" s="60"/>
      <c r="C55" s="45"/>
      <c r="D55" s="45"/>
      <c r="E55" s="45"/>
      <c r="F55" s="45"/>
      <c r="G55" s="45"/>
      <c r="H55" s="45"/>
      <c r="I55" s="45"/>
      <c r="J55" s="61"/>
      <c r="L55" s="57">
        <v>46340</v>
      </c>
      <c r="M55" s="58">
        <v>990</v>
      </c>
      <c r="N55" s="58"/>
      <c r="O55" s="58"/>
      <c r="P55" s="69">
        <v>29</v>
      </c>
      <c r="Q55"/>
      <c r="T55" s="54"/>
      <c r="U55" s="168"/>
    </row>
    <row r="56" spans="1:21" ht="23.25" customHeight="1" x14ac:dyDescent="0.25">
      <c r="B56" s="162" t="s">
        <v>102</v>
      </c>
      <c r="C56" s="163"/>
      <c r="D56" s="163"/>
      <c r="E56" s="163"/>
      <c r="F56" s="163"/>
      <c r="G56" s="163"/>
      <c r="H56" s="163"/>
      <c r="I56" s="163"/>
      <c r="J56" s="164"/>
      <c r="L56" s="57">
        <v>46341</v>
      </c>
      <c r="M56" s="58">
        <v>990</v>
      </c>
      <c r="N56"/>
      <c r="O56"/>
      <c r="P56" s="69">
        <v>30</v>
      </c>
      <c r="Q56"/>
      <c r="T56" s="54"/>
      <c r="U56" s="168"/>
    </row>
    <row r="57" spans="1:21" ht="18" customHeight="1" thickBot="1" x14ac:dyDescent="0.3">
      <c r="B57" s="245"/>
      <c r="C57" s="246"/>
      <c r="D57" s="246"/>
      <c r="E57" s="246"/>
      <c r="F57" s="246"/>
      <c r="G57" s="246"/>
      <c r="H57" s="246"/>
      <c r="I57" s="246"/>
      <c r="J57" s="247"/>
      <c r="L57" s="57">
        <v>46342</v>
      </c>
      <c r="M57" s="58">
        <v>990</v>
      </c>
      <c r="N57"/>
      <c r="O57"/>
      <c r="P57" s="69">
        <v>31</v>
      </c>
      <c r="T57" s="54"/>
      <c r="U57" s="169"/>
    </row>
    <row r="58" spans="1:21" ht="23.25" customHeight="1" x14ac:dyDescent="0.25">
      <c r="B58" s="258" t="s">
        <v>94</v>
      </c>
      <c r="C58" s="259"/>
      <c r="D58" s="259"/>
      <c r="E58" s="259"/>
      <c r="F58" s="259"/>
      <c r="G58" s="259"/>
      <c r="H58" s="259"/>
      <c r="I58" s="259"/>
      <c r="J58" s="260"/>
      <c r="L58" s="57">
        <v>46343</v>
      </c>
      <c r="M58" s="58">
        <v>990</v>
      </c>
      <c r="N58"/>
      <c r="O58"/>
      <c r="P58" s="69">
        <v>32</v>
      </c>
      <c r="T58" s="54"/>
      <c r="U58" s="168"/>
    </row>
    <row r="59" spans="1:21" ht="22.5" customHeight="1" x14ac:dyDescent="0.25">
      <c r="B59" s="178" t="s">
        <v>66</v>
      </c>
      <c r="C59" s="261" t="s">
        <v>111</v>
      </c>
      <c r="D59" s="262"/>
      <c r="E59" s="251" t="s">
        <v>67</v>
      </c>
      <c r="F59" s="252"/>
      <c r="G59" s="253"/>
      <c r="H59" s="254" t="s">
        <v>68</v>
      </c>
      <c r="I59" s="254"/>
      <c r="J59" s="255"/>
      <c r="L59" s="57">
        <v>46344</v>
      </c>
      <c r="M59" s="58">
        <v>990</v>
      </c>
      <c r="N59"/>
      <c r="O59"/>
      <c r="P59" s="153">
        <v>33</v>
      </c>
      <c r="T59" s="54"/>
      <c r="U59" s="168"/>
    </row>
    <row r="60" spans="1:21" ht="27.75" customHeight="1" thickBot="1" x14ac:dyDescent="0.3">
      <c r="A60" s="152"/>
      <c r="B60" s="179"/>
      <c r="C60" s="174"/>
      <c r="D60" s="175"/>
      <c r="E60" s="248"/>
      <c r="F60" s="249"/>
      <c r="G60" s="250"/>
      <c r="H60" s="256"/>
      <c r="I60" s="256"/>
      <c r="J60" s="257"/>
      <c r="L60" s="57">
        <v>46345</v>
      </c>
      <c r="M60" s="58">
        <v>990</v>
      </c>
      <c r="N60"/>
      <c r="O60"/>
      <c r="P60" s="153">
        <v>34</v>
      </c>
      <c r="T60" s="54"/>
      <c r="U60" s="169"/>
    </row>
    <row r="61" spans="1:21" ht="21.75" customHeight="1" x14ac:dyDescent="0.25">
      <c r="A61" s="152"/>
      <c r="L61" s="57">
        <v>46346</v>
      </c>
      <c r="M61" s="58">
        <v>990</v>
      </c>
      <c r="N61" s="152"/>
      <c r="O61" s="152"/>
      <c r="P61" s="69">
        <v>35</v>
      </c>
      <c r="T61" s="54"/>
      <c r="U61" s="168"/>
    </row>
    <row r="62" spans="1:21" ht="24.75" customHeight="1" x14ac:dyDescent="0.25">
      <c r="L62" s="57">
        <v>46347</v>
      </c>
      <c r="M62" s="58">
        <v>1090</v>
      </c>
      <c r="N62" s="152"/>
      <c r="O62" s="152"/>
      <c r="P62" s="69">
        <v>36</v>
      </c>
      <c r="T62" s="54"/>
      <c r="U62" s="168"/>
    </row>
    <row r="63" spans="1:21" s="152" customFormat="1" ht="21" customHeight="1" x14ac:dyDescent="0.25">
      <c r="A63"/>
      <c r="B63"/>
      <c r="C63"/>
      <c r="D63"/>
      <c r="E63"/>
      <c r="F63"/>
      <c r="G63"/>
      <c r="H63"/>
      <c r="I63"/>
      <c r="J63"/>
      <c r="L63" s="57">
        <v>46348</v>
      </c>
      <c r="M63" s="58">
        <v>1090</v>
      </c>
      <c r="P63" s="69">
        <v>37</v>
      </c>
      <c r="Q63" s="154"/>
      <c r="T63" s="54"/>
      <c r="U63" s="169"/>
    </row>
    <row r="64" spans="1:21" s="152" customFormat="1" ht="21" customHeight="1" x14ac:dyDescent="0.25">
      <c r="A64"/>
      <c r="B64"/>
      <c r="C64"/>
      <c r="D64"/>
      <c r="E64"/>
      <c r="F64"/>
      <c r="G64"/>
      <c r="H64"/>
      <c r="I64"/>
      <c r="J64"/>
      <c r="L64" s="57">
        <v>46349</v>
      </c>
      <c r="M64" s="58">
        <v>1090</v>
      </c>
      <c r="P64" s="69">
        <v>38</v>
      </c>
      <c r="Q64" s="154"/>
      <c r="T64" s="54"/>
      <c r="U64" s="168"/>
    </row>
    <row r="65" spans="12:21" ht="15.75" x14ac:dyDescent="0.25">
      <c r="L65" s="57">
        <v>46350</v>
      </c>
      <c r="M65" s="58">
        <v>1090</v>
      </c>
      <c r="N65" s="152"/>
      <c r="O65" s="152"/>
      <c r="P65" s="69">
        <v>39</v>
      </c>
      <c r="T65" s="54"/>
      <c r="U65" s="168"/>
    </row>
    <row r="66" spans="12:21" ht="15.75" x14ac:dyDescent="0.25">
      <c r="L66" s="57">
        <v>46351</v>
      </c>
      <c r="M66" s="58">
        <v>1090</v>
      </c>
      <c r="N66" s="152"/>
      <c r="O66" s="152"/>
      <c r="P66" s="69">
        <v>40</v>
      </c>
      <c r="T66" s="54"/>
      <c r="U66" s="169"/>
    </row>
    <row r="67" spans="12:21" ht="15.75" x14ac:dyDescent="0.25">
      <c r="L67" s="57">
        <v>46352</v>
      </c>
      <c r="M67" s="58">
        <v>1090</v>
      </c>
      <c r="N67" s="152"/>
      <c r="O67" s="152"/>
      <c r="P67" s="69">
        <v>41</v>
      </c>
      <c r="T67" s="54"/>
      <c r="U67" s="168"/>
    </row>
    <row r="68" spans="12:21" ht="15.75" x14ac:dyDescent="0.25">
      <c r="L68" s="57">
        <v>46353</v>
      </c>
      <c r="M68" s="58">
        <v>1090</v>
      </c>
      <c r="N68" s="152"/>
      <c r="O68" s="152"/>
      <c r="P68" s="69">
        <v>42</v>
      </c>
      <c r="T68" s="54"/>
      <c r="U68" s="168"/>
    </row>
    <row r="69" spans="12:21" ht="15.75" x14ac:dyDescent="0.25">
      <c r="L69" s="57">
        <v>46354</v>
      </c>
      <c r="M69" s="58">
        <v>1090</v>
      </c>
      <c r="N69" s="152"/>
      <c r="O69" s="152"/>
      <c r="P69" s="69">
        <v>43</v>
      </c>
      <c r="T69" s="54"/>
      <c r="U69" s="169"/>
    </row>
    <row r="70" spans="12:21" ht="15.75" x14ac:dyDescent="0.25">
      <c r="L70" s="57">
        <v>46355</v>
      </c>
      <c r="M70" s="58">
        <v>1090</v>
      </c>
      <c r="N70"/>
      <c r="O70"/>
      <c r="P70" s="69">
        <v>44</v>
      </c>
      <c r="T70" s="54"/>
      <c r="U70" s="168"/>
    </row>
    <row r="71" spans="12:21" ht="15.75" x14ac:dyDescent="0.25">
      <c r="L71" s="57">
        <v>46356</v>
      </c>
      <c r="M71" s="58">
        <v>1090</v>
      </c>
      <c r="N71"/>
      <c r="O71"/>
      <c r="P71" s="69">
        <v>45</v>
      </c>
      <c r="T71" s="54"/>
      <c r="U71" s="168"/>
    </row>
    <row r="72" spans="12:21" ht="15.75" x14ac:dyDescent="0.25">
      <c r="L72" s="57">
        <v>46357</v>
      </c>
      <c r="M72" s="58">
        <v>1090</v>
      </c>
      <c r="N72"/>
      <c r="O72"/>
      <c r="P72" s="69">
        <v>46</v>
      </c>
      <c r="T72" s="54"/>
      <c r="U72" s="169"/>
    </row>
    <row r="73" spans="12:21" ht="15.75" x14ac:dyDescent="0.25">
      <c r="L73" s="57">
        <v>46358</v>
      </c>
      <c r="M73" s="58">
        <v>1090</v>
      </c>
      <c r="N73"/>
      <c r="O73"/>
      <c r="P73" s="69">
        <v>47</v>
      </c>
      <c r="T73" s="54"/>
      <c r="U73" s="168"/>
    </row>
    <row r="74" spans="12:21" ht="15.75" x14ac:dyDescent="0.25">
      <c r="L74" s="57">
        <v>46359</v>
      </c>
      <c r="M74" s="58">
        <v>1090</v>
      </c>
      <c r="N74"/>
      <c r="O74"/>
      <c r="P74" s="69">
        <v>48</v>
      </c>
      <c r="T74" s="54"/>
      <c r="U74" s="168"/>
    </row>
    <row r="75" spans="12:21" ht="15.75" x14ac:dyDescent="0.25">
      <c r="L75" s="57">
        <v>46360</v>
      </c>
      <c r="M75" s="58">
        <v>1090</v>
      </c>
      <c r="N75"/>
      <c r="O75"/>
      <c r="P75" s="69">
        <v>49</v>
      </c>
      <c r="T75" s="54"/>
      <c r="U75" s="169"/>
    </row>
    <row r="76" spans="12:21" ht="15.75" x14ac:dyDescent="0.25">
      <c r="L76" s="57">
        <v>46361</v>
      </c>
      <c r="M76" s="58">
        <v>1090</v>
      </c>
      <c r="N76"/>
      <c r="O76"/>
      <c r="P76" s="69">
        <v>50</v>
      </c>
      <c r="T76" s="54"/>
      <c r="U76" s="168"/>
    </row>
    <row r="77" spans="12:21" ht="15.75" x14ac:dyDescent="0.25">
      <c r="L77" s="57">
        <v>46362</v>
      </c>
      <c r="M77" s="58">
        <v>1090</v>
      </c>
      <c r="N77"/>
      <c r="O77"/>
      <c r="P77" s="69">
        <v>51</v>
      </c>
      <c r="T77" s="54"/>
      <c r="U77" s="168"/>
    </row>
    <row r="78" spans="12:21" ht="15.75" x14ac:dyDescent="0.25">
      <c r="L78" s="57">
        <v>46363</v>
      </c>
      <c r="M78" s="58">
        <v>1090</v>
      </c>
      <c r="N78"/>
      <c r="O78"/>
      <c r="P78" s="69">
        <v>52</v>
      </c>
      <c r="T78" s="54"/>
      <c r="U78" s="169"/>
    </row>
    <row r="79" spans="12:21" ht="15.75" x14ac:dyDescent="0.25">
      <c r="L79" s="57">
        <v>46364</v>
      </c>
      <c r="M79" s="58">
        <v>1090</v>
      </c>
      <c r="N79"/>
      <c r="O79"/>
      <c r="P79" s="69">
        <v>53</v>
      </c>
      <c r="T79" s="54"/>
      <c r="U79" s="168"/>
    </row>
    <row r="80" spans="12:21" ht="15.75" x14ac:dyDescent="0.25">
      <c r="L80" s="57">
        <v>46365</v>
      </c>
      <c r="M80" s="58">
        <v>1090</v>
      </c>
      <c r="N80"/>
      <c r="O80"/>
      <c r="P80" s="69">
        <v>54</v>
      </c>
      <c r="T80" s="54"/>
      <c r="U80" s="168"/>
    </row>
    <row r="81" spans="12:21" ht="15.75" x14ac:dyDescent="0.25">
      <c r="L81" s="57">
        <v>46366</v>
      </c>
      <c r="M81" s="58">
        <v>1090</v>
      </c>
      <c r="N81"/>
      <c r="O81"/>
      <c r="P81" s="69">
        <v>55</v>
      </c>
      <c r="T81" s="54"/>
      <c r="U81" s="169"/>
    </row>
    <row r="82" spans="12:21" ht="15.75" x14ac:dyDescent="0.25">
      <c r="L82" s="57">
        <v>46367</v>
      </c>
      <c r="M82" s="58">
        <v>1090</v>
      </c>
      <c r="N82"/>
      <c r="O82"/>
      <c r="P82" s="69">
        <v>56</v>
      </c>
      <c r="T82" s="54"/>
      <c r="U82" s="168"/>
    </row>
    <row r="83" spans="12:21" ht="15.75" x14ac:dyDescent="0.25">
      <c r="L83" s="57">
        <v>46368</v>
      </c>
      <c r="M83" s="58">
        <v>1090</v>
      </c>
      <c r="N83"/>
      <c r="O83"/>
      <c r="P83" s="69">
        <v>57</v>
      </c>
      <c r="T83" s="54"/>
      <c r="U83" s="168"/>
    </row>
    <row r="84" spans="12:21" ht="15.75" x14ac:dyDescent="0.25">
      <c r="L84" s="57">
        <v>46369</v>
      </c>
      <c r="M84" s="58">
        <v>1090</v>
      </c>
      <c r="N84"/>
      <c r="O84"/>
      <c r="P84" s="69">
        <v>58</v>
      </c>
      <c r="T84" s="54"/>
      <c r="U84" s="169"/>
    </row>
    <row r="85" spans="12:21" ht="15.75" x14ac:dyDescent="0.25">
      <c r="L85" s="57">
        <v>46370</v>
      </c>
      <c r="M85" s="58">
        <v>1090</v>
      </c>
      <c r="N85"/>
      <c r="O85"/>
      <c r="P85" s="69">
        <v>59</v>
      </c>
      <c r="T85" s="54"/>
      <c r="U85" s="168"/>
    </row>
    <row r="86" spans="12:21" ht="15.75" x14ac:dyDescent="0.25">
      <c r="L86" s="57">
        <v>46371</v>
      </c>
      <c r="M86" s="58">
        <v>1090</v>
      </c>
      <c r="N86"/>
      <c r="O86"/>
      <c r="P86" s="69">
        <v>60</v>
      </c>
      <c r="T86" s="54"/>
      <c r="U86" s="168"/>
    </row>
    <row r="87" spans="12:21" ht="15.75" x14ac:dyDescent="0.25">
      <c r="L87" s="57">
        <v>46372</v>
      </c>
      <c r="M87" s="58">
        <v>1090</v>
      </c>
      <c r="N87"/>
      <c r="O87"/>
      <c r="P87" s="69">
        <v>61</v>
      </c>
      <c r="T87" s="54"/>
      <c r="U87" s="169"/>
    </row>
    <row r="88" spans="12:21" ht="15.75" x14ac:dyDescent="0.25">
      <c r="L88" s="57">
        <v>46373</v>
      </c>
      <c r="M88" s="58">
        <v>1090</v>
      </c>
      <c r="N88"/>
      <c r="O88"/>
      <c r="P88" s="69">
        <v>62</v>
      </c>
      <c r="T88" s="54"/>
      <c r="U88" s="168"/>
    </row>
    <row r="89" spans="12:21" ht="15.75" x14ac:dyDescent="0.25">
      <c r="L89" s="57">
        <v>46374</v>
      </c>
      <c r="M89" s="58">
        <v>1090</v>
      </c>
      <c r="N89"/>
      <c r="O89"/>
      <c r="P89" s="69">
        <v>63</v>
      </c>
      <c r="T89" s="54"/>
      <c r="U89" s="168"/>
    </row>
    <row r="90" spans="12:21" ht="15.75" x14ac:dyDescent="0.25">
      <c r="L90" s="57">
        <v>46375</v>
      </c>
      <c r="M90" s="58">
        <v>1090</v>
      </c>
      <c r="N90"/>
      <c r="O90"/>
      <c r="P90" s="69">
        <v>64</v>
      </c>
      <c r="T90" s="54"/>
      <c r="U90" s="169"/>
    </row>
    <row r="91" spans="12:21" ht="15.75" x14ac:dyDescent="0.25">
      <c r="L91" s="57">
        <v>46376</v>
      </c>
      <c r="M91" s="58">
        <v>1090</v>
      </c>
      <c r="N91"/>
      <c r="O91"/>
      <c r="P91" s="69">
        <v>65</v>
      </c>
      <c r="T91" s="54"/>
      <c r="U91" s="168"/>
    </row>
    <row r="92" spans="12:21" ht="15.75" x14ac:dyDescent="0.25">
      <c r="L92" s="57">
        <v>46377</v>
      </c>
      <c r="M92" s="58">
        <v>1090</v>
      </c>
      <c r="N92"/>
      <c r="O92"/>
      <c r="P92" s="69">
        <v>66</v>
      </c>
      <c r="T92" s="54"/>
      <c r="U92" s="168"/>
    </row>
    <row r="93" spans="12:21" ht="15.75" x14ac:dyDescent="0.25">
      <c r="L93" s="57">
        <v>46378</v>
      </c>
      <c r="M93" s="58">
        <v>1090</v>
      </c>
      <c r="N93"/>
      <c r="O93"/>
      <c r="P93" s="69">
        <v>67</v>
      </c>
      <c r="T93" s="54"/>
      <c r="U93" s="169"/>
    </row>
    <row r="94" spans="12:21" ht="15.75" x14ac:dyDescent="0.25">
      <c r="L94" s="57">
        <v>46379</v>
      </c>
      <c r="M94" s="58">
        <v>1090</v>
      </c>
      <c r="N94"/>
      <c r="O94"/>
      <c r="P94" s="69">
        <v>68</v>
      </c>
      <c r="T94" s="54"/>
      <c r="U94" s="168"/>
    </row>
    <row r="95" spans="12:21" ht="15.75" x14ac:dyDescent="0.25">
      <c r="L95" s="57">
        <v>46380</v>
      </c>
      <c r="M95" s="58">
        <v>1090</v>
      </c>
      <c r="N95"/>
      <c r="O95"/>
      <c r="P95" s="69">
        <v>69</v>
      </c>
      <c r="T95" s="54"/>
      <c r="U95" s="168"/>
    </row>
    <row r="96" spans="12:21" ht="15.75" x14ac:dyDescent="0.25">
      <c r="L96" s="57">
        <v>46381</v>
      </c>
      <c r="M96" s="58">
        <v>1090</v>
      </c>
      <c r="N96"/>
      <c r="O96"/>
      <c r="P96" s="69">
        <v>70</v>
      </c>
    </row>
    <row r="97" spans="12:16" ht="15.75" x14ac:dyDescent="0.25">
      <c r="L97" s="57">
        <v>46382</v>
      </c>
      <c r="M97" s="58">
        <v>1090</v>
      </c>
      <c r="N97"/>
      <c r="O97"/>
      <c r="P97" s="69">
        <v>71</v>
      </c>
    </row>
    <row r="98" spans="12:16" ht="15.75" x14ac:dyDescent="0.25">
      <c r="L98" s="57">
        <v>46383</v>
      </c>
      <c r="M98" s="58">
        <v>1090</v>
      </c>
      <c r="N98"/>
      <c r="O98"/>
      <c r="P98" s="69">
        <v>72</v>
      </c>
    </row>
    <row r="99" spans="12:16" ht="15.75" x14ac:dyDescent="0.25">
      <c r="L99" s="57">
        <v>46384</v>
      </c>
      <c r="M99" s="58">
        <v>1090</v>
      </c>
      <c r="N99"/>
      <c r="O99"/>
      <c r="P99" s="69">
        <v>73</v>
      </c>
    </row>
    <row r="100" spans="12:16" ht="15.75" x14ac:dyDescent="0.25">
      <c r="L100" s="57">
        <v>46385</v>
      </c>
      <c r="M100" s="58">
        <v>1090</v>
      </c>
      <c r="N100"/>
      <c r="O100"/>
      <c r="P100" s="69">
        <v>74</v>
      </c>
    </row>
    <row r="101" spans="12:16" ht="15.75" x14ac:dyDescent="0.25">
      <c r="L101" s="57">
        <v>46386</v>
      </c>
      <c r="M101" s="58">
        <v>1090</v>
      </c>
      <c r="N101"/>
      <c r="O101"/>
      <c r="P101" s="69">
        <v>75</v>
      </c>
    </row>
    <row r="102" spans="12:16" ht="15.75" x14ac:dyDescent="0.25">
      <c r="L102" s="57">
        <v>46387</v>
      </c>
      <c r="M102" s="58">
        <v>1090</v>
      </c>
      <c r="N102"/>
      <c r="O102"/>
      <c r="P102" s="69">
        <v>76</v>
      </c>
    </row>
    <row r="103" spans="12:16" ht="15.75" x14ac:dyDescent="0.25">
      <c r="L103" s="57">
        <v>46388</v>
      </c>
      <c r="M103" s="58">
        <v>1090</v>
      </c>
      <c r="N103"/>
      <c r="O103"/>
      <c r="P103" s="69">
        <v>77</v>
      </c>
    </row>
    <row r="104" spans="12:16" ht="15.75" x14ac:dyDescent="0.25">
      <c r="L104" s="57">
        <v>46389</v>
      </c>
      <c r="M104" s="58">
        <v>1090</v>
      </c>
      <c r="N104"/>
      <c r="O104"/>
      <c r="P104" s="69">
        <v>78</v>
      </c>
    </row>
    <row r="105" spans="12:16" ht="15.75" x14ac:dyDescent="0.25">
      <c r="L105" s="57">
        <v>46390</v>
      </c>
      <c r="M105" s="58">
        <v>1090</v>
      </c>
      <c r="N105"/>
      <c r="O105"/>
      <c r="P105" s="69">
        <v>79</v>
      </c>
    </row>
    <row r="106" spans="12:16" ht="15.75" x14ac:dyDescent="0.25">
      <c r="L106" s="57">
        <v>46391</v>
      </c>
      <c r="M106" s="58">
        <v>1090</v>
      </c>
      <c r="N106"/>
      <c r="O106"/>
      <c r="P106" s="69">
        <v>80</v>
      </c>
    </row>
    <row r="107" spans="12:16" ht="15.75" x14ac:dyDescent="0.25">
      <c r="L107" s="57">
        <v>46392</v>
      </c>
      <c r="M107" s="58">
        <v>1090</v>
      </c>
      <c r="N107"/>
      <c r="O107"/>
      <c r="P107" s="69">
        <v>81</v>
      </c>
    </row>
    <row r="108" spans="12:16" ht="15.75" x14ac:dyDescent="0.25">
      <c r="L108" s="57">
        <v>46393</v>
      </c>
      <c r="M108" s="58">
        <v>1090</v>
      </c>
      <c r="N108"/>
      <c r="O108"/>
      <c r="P108" s="69">
        <v>82</v>
      </c>
    </row>
    <row r="109" spans="12:16" ht="15.75" x14ac:dyDescent="0.25">
      <c r="L109" s="57">
        <v>46394</v>
      </c>
      <c r="M109" s="58">
        <v>1090</v>
      </c>
      <c r="N109"/>
      <c r="O109"/>
      <c r="P109" s="69">
        <v>83</v>
      </c>
    </row>
    <row r="110" spans="12:16" ht="15.75" x14ac:dyDescent="0.25">
      <c r="L110" s="57">
        <v>46395</v>
      </c>
      <c r="M110" s="58">
        <v>1090</v>
      </c>
      <c r="N110"/>
      <c r="O110"/>
      <c r="P110" s="69">
        <v>84</v>
      </c>
    </row>
    <row r="111" spans="12:16" ht="15.75" x14ac:dyDescent="0.25">
      <c r="L111" s="57">
        <v>46396</v>
      </c>
      <c r="M111" s="58">
        <v>1090</v>
      </c>
      <c r="N111"/>
      <c r="O111"/>
      <c r="P111" s="69">
        <v>85</v>
      </c>
    </row>
    <row r="112" spans="12:16" ht="15.75" x14ac:dyDescent="0.25">
      <c r="L112" s="57">
        <v>46397</v>
      </c>
      <c r="M112" s="58">
        <v>1090</v>
      </c>
      <c r="N112"/>
      <c r="O112"/>
      <c r="P112" s="69">
        <v>86</v>
      </c>
    </row>
    <row r="113" spans="12:16" ht="15.75" x14ac:dyDescent="0.25">
      <c r="L113" s="57">
        <v>46398</v>
      </c>
      <c r="M113" s="58">
        <v>1090</v>
      </c>
      <c r="N113"/>
      <c r="O113"/>
      <c r="P113" s="69">
        <v>87</v>
      </c>
    </row>
    <row r="114" spans="12:16" ht="15.75" x14ac:dyDescent="0.25">
      <c r="L114" s="57">
        <v>46399</v>
      </c>
      <c r="M114" s="58">
        <v>1090</v>
      </c>
      <c r="N114"/>
      <c r="O114"/>
      <c r="P114" s="69">
        <v>88</v>
      </c>
    </row>
    <row r="115" spans="12:16" ht="15.75" x14ac:dyDescent="0.25">
      <c r="L115" s="57">
        <v>46400</v>
      </c>
      <c r="M115" s="58">
        <v>1090</v>
      </c>
      <c r="N115"/>
      <c r="O115"/>
      <c r="P115" s="69">
        <v>89</v>
      </c>
    </row>
    <row r="116" spans="12:16" ht="15.75" x14ac:dyDescent="0.25">
      <c r="L116" s="57">
        <v>46401</v>
      </c>
      <c r="M116" s="58">
        <v>1090</v>
      </c>
      <c r="N116"/>
      <c r="O116"/>
      <c r="P116" s="69">
        <v>90</v>
      </c>
    </row>
    <row r="117" spans="12:16" ht="15.75" x14ac:dyDescent="0.25">
      <c r="L117" s="57">
        <v>46402</v>
      </c>
      <c r="M117" s="58">
        <v>1090</v>
      </c>
      <c r="N117"/>
      <c r="O117"/>
      <c r="P117" s="69">
        <v>91</v>
      </c>
    </row>
    <row r="118" spans="12:16" ht="15.75" x14ac:dyDescent="0.25">
      <c r="L118" s="57">
        <v>46403</v>
      </c>
      <c r="M118" s="58">
        <v>1090</v>
      </c>
      <c r="N118"/>
      <c r="O118"/>
      <c r="P118" s="69">
        <v>92</v>
      </c>
    </row>
    <row r="119" spans="12:16" ht="15.75" x14ac:dyDescent="0.25">
      <c r="L119" s="57">
        <v>46404</v>
      </c>
      <c r="M119" s="58">
        <v>1090</v>
      </c>
      <c r="N119"/>
      <c r="O119"/>
      <c r="P119" s="69">
        <v>93</v>
      </c>
    </row>
    <row r="120" spans="12:16" ht="15.75" x14ac:dyDescent="0.25">
      <c r="L120" s="57">
        <v>46405</v>
      </c>
      <c r="M120" s="58">
        <v>1090</v>
      </c>
      <c r="N120"/>
      <c r="O120"/>
      <c r="P120" s="69">
        <v>94</v>
      </c>
    </row>
    <row r="121" spans="12:16" ht="15.75" x14ac:dyDescent="0.25">
      <c r="L121" s="57">
        <v>46406</v>
      </c>
      <c r="M121" s="58">
        <v>1090</v>
      </c>
      <c r="N121"/>
      <c r="O121"/>
      <c r="P121" s="69">
        <v>95</v>
      </c>
    </row>
    <row r="122" spans="12:16" ht="15.75" x14ac:dyDescent="0.25">
      <c r="L122" s="57">
        <v>46407</v>
      </c>
      <c r="M122" s="58">
        <v>1090</v>
      </c>
      <c r="N122"/>
      <c r="O122"/>
      <c r="P122" s="69">
        <v>96</v>
      </c>
    </row>
    <row r="123" spans="12:16" ht="15.75" x14ac:dyDescent="0.25">
      <c r="L123" s="57">
        <v>46408</v>
      </c>
      <c r="M123" s="58">
        <v>1090</v>
      </c>
      <c r="N123"/>
      <c r="O123"/>
      <c r="P123" s="69">
        <v>97</v>
      </c>
    </row>
    <row r="124" spans="12:16" ht="15.75" x14ac:dyDescent="0.25">
      <c r="L124" s="57">
        <v>46409</v>
      </c>
      <c r="M124" s="58">
        <v>1090</v>
      </c>
      <c r="N124"/>
      <c r="O124"/>
      <c r="P124" s="69">
        <v>98</v>
      </c>
    </row>
    <row r="125" spans="12:16" ht="15.75" x14ac:dyDescent="0.25">
      <c r="L125" s="57">
        <v>46410</v>
      </c>
      <c r="M125" s="58">
        <v>1090</v>
      </c>
      <c r="N125"/>
      <c r="O125"/>
      <c r="P125" s="69">
        <v>99</v>
      </c>
    </row>
    <row r="126" spans="12:16" ht="15.75" x14ac:dyDescent="0.25">
      <c r="L126" s="57">
        <v>46411</v>
      </c>
      <c r="M126" s="58">
        <v>1090</v>
      </c>
      <c r="N126"/>
      <c r="O126"/>
      <c r="P126" s="69">
        <v>100</v>
      </c>
    </row>
    <row r="127" spans="12:16" ht="15.75" x14ac:dyDescent="0.25">
      <c r="L127" s="57">
        <v>46412</v>
      </c>
      <c r="M127" s="58">
        <v>1090</v>
      </c>
      <c r="N127"/>
      <c r="O127"/>
      <c r="P127" s="69">
        <v>101</v>
      </c>
    </row>
    <row r="128" spans="12:16" ht="15.75" x14ac:dyDescent="0.25">
      <c r="L128" s="57">
        <v>46413</v>
      </c>
      <c r="M128" s="58">
        <v>1090</v>
      </c>
      <c r="N128"/>
      <c r="O128"/>
      <c r="P128" s="69">
        <v>102</v>
      </c>
    </row>
    <row r="129" spans="12:16" ht="15.75" x14ac:dyDescent="0.25">
      <c r="L129" s="57">
        <v>46414</v>
      </c>
      <c r="M129" s="58">
        <v>1090</v>
      </c>
      <c r="N129"/>
      <c r="O129"/>
      <c r="P129" s="69">
        <v>103</v>
      </c>
    </row>
    <row r="130" spans="12:16" ht="15.75" x14ac:dyDescent="0.25">
      <c r="L130" s="57">
        <v>46415</v>
      </c>
      <c r="M130" s="58">
        <v>1090</v>
      </c>
      <c r="N130"/>
      <c r="O130"/>
      <c r="P130" s="69">
        <v>104</v>
      </c>
    </row>
    <row r="131" spans="12:16" ht="15.75" x14ac:dyDescent="0.25">
      <c r="L131" s="57">
        <v>46416</v>
      </c>
      <c r="M131" s="58">
        <v>1090</v>
      </c>
      <c r="N131"/>
      <c r="O131"/>
      <c r="P131" s="69">
        <v>105</v>
      </c>
    </row>
    <row r="132" spans="12:16" ht="15.75" x14ac:dyDescent="0.25">
      <c r="L132" s="57">
        <v>46417</v>
      </c>
      <c r="M132" s="58">
        <v>1090</v>
      </c>
      <c r="N132"/>
      <c r="O132"/>
      <c r="P132" s="69">
        <v>106</v>
      </c>
    </row>
    <row r="133" spans="12:16" ht="15.75" x14ac:dyDescent="0.25">
      <c r="L133" s="57">
        <v>46418</v>
      </c>
      <c r="M133" s="58">
        <v>1090</v>
      </c>
      <c r="N133"/>
      <c r="O133"/>
      <c r="P133" s="69">
        <v>107</v>
      </c>
    </row>
    <row r="134" spans="12:16" ht="15.75" x14ac:dyDescent="0.25">
      <c r="L134" s="57">
        <v>46419</v>
      </c>
      <c r="M134" s="58">
        <v>1090</v>
      </c>
      <c r="N134"/>
      <c r="O134"/>
      <c r="P134" s="69">
        <v>108</v>
      </c>
    </row>
    <row r="135" spans="12:16" ht="15.75" x14ac:dyDescent="0.25">
      <c r="L135" s="57">
        <v>46420</v>
      </c>
      <c r="M135" s="58">
        <v>1090</v>
      </c>
      <c r="N135"/>
      <c r="O135"/>
      <c r="P135" s="69">
        <v>109</v>
      </c>
    </row>
    <row r="136" spans="12:16" ht="15.75" x14ac:dyDescent="0.25">
      <c r="L136" s="57">
        <v>46421</v>
      </c>
      <c r="M136" s="58">
        <v>1090</v>
      </c>
      <c r="N136"/>
      <c r="O136"/>
      <c r="P136" s="69">
        <v>110</v>
      </c>
    </row>
    <row r="137" spans="12:16" ht="15.75" x14ac:dyDescent="0.25">
      <c r="L137" s="57">
        <v>46422</v>
      </c>
      <c r="M137" s="58">
        <v>1090</v>
      </c>
      <c r="N137"/>
      <c r="O137"/>
      <c r="P137" s="69">
        <v>111</v>
      </c>
    </row>
    <row r="138" spans="12:16" ht="15.75" x14ac:dyDescent="0.25">
      <c r="L138" s="57">
        <v>46423</v>
      </c>
      <c r="M138" s="58">
        <v>1090</v>
      </c>
      <c r="N138"/>
      <c r="O138"/>
      <c r="P138" s="69">
        <v>112</v>
      </c>
    </row>
    <row r="139" spans="12:16" ht="15.75" x14ac:dyDescent="0.25">
      <c r="L139" s="57">
        <v>46424</v>
      </c>
      <c r="M139" s="58">
        <v>1090</v>
      </c>
      <c r="N139"/>
      <c r="O139"/>
      <c r="P139" s="69">
        <v>113</v>
      </c>
    </row>
    <row r="140" spans="12:16" ht="15.75" x14ac:dyDescent="0.25">
      <c r="L140" s="57">
        <v>46425</v>
      </c>
      <c r="M140" s="58">
        <v>1090</v>
      </c>
      <c r="N140"/>
      <c r="O140"/>
      <c r="P140" s="69">
        <v>114</v>
      </c>
    </row>
    <row r="141" spans="12:16" ht="15.75" x14ac:dyDescent="0.25">
      <c r="L141" s="57">
        <v>46426</v>
      </c>
      <c r="M141" s="58">
        <v>1090</v>
      </c>
      <c r="N141"/>
      <c r="O141"/>
      <c r="P141" s="69">
        <v>115</v>
      </c>
    </row>
    <row r="142" spans="12:16" ht="15.75" x14ac:dyDescent="0.25">
      <c r="L142" s="57">
        <v>46427</v>
      </c>
      <c r="M142" s="58">
        <v>1090</v>
      </c>
      <c r="N142"/>
      <c r="O142"/>
      <c r="P142" s="69">
        <v>116</v>
      </c>
    </row>
    <row r="143" spans="12:16" ht="15.75" x14ac:dyDescent="0.25">
      <c r="L143" s="57">
        <v>46428</v>
      </c>
      <c r="M143" s="58">
        <v>1090</v>
      </c>
      <c r="N143"/>
      <c r="O143"/>
      <c r="P143" s="69">
        <v>117</v>
      </c>
    </row>
    <row r="144" spans="12:16" ht="15.75" x14ac:dyDescent="0.25">
      <c r="L144" s="57">
        <v>46429</v>
      </c>
      <c r="M144" s="58">
        <v>1090</v>
      </c>
      <c r="N144"/>
      <c r="O144"/>
      <c r="P144" s="69">
        <v>118</v>
      </c>
    </row>
    <row r="145" spans="12:16" ht="15.75" x14ac:dyDescent="0.25">
      <c r="L145" s="57">
        <v>46430</v>
      </c>
      <c r="M145" s="58">
        <v>1090</v>
      </c>
      <c r="N145"/>
      <c r="O145"/>
      <c r="P145" s="69">
        <v>119</v>
      </c>
    </row>
    <row r="146" spans="12:16" ht="15.75" x14ac:dyDescent="0.25">
      <c r="L146" s="57">
        <v>46431</v>
      </c>
      <c r="M146" s="58">
        <v>1090</v>
      </c>
      <c r="N146"/>
      <c r="O146"/>
      <c r="P146" s="69">
        <v>120</v>
      </c>
    </row>
    <row r="147" spans="12:16" ht="15.75" x14ac:dyDescent="0.25">
      <c r="L147" s="57">
        <v>46432</v>
      </c>
      <c r="M147" s="58">
        <v>1090</v>
      </c>
      <c r="N147"/>
      <c r="O147"/>
      <c r="P147" s="69">
        <v>121</v>
      </c>
    </row>
    <row r="148" spans="12:16" ht="15.75" x14ac:dyDescent="0.25">
      <c r="L148" s="57">
        <v>46433</v>
      </c>
      <c r="M148" s="58">
        <v>1090</v>
      </c>
      <c r="N148"/>
      <c r="O148"/>
      <c r="P148" s="69">
        <v>122</v>
      </c>
    </row>
    <row r="149" spans="12:16" ht="15.75" x14ac:dyDescent="0.25">
      <c r="L149" s="57">
        <v>46434</v>
      </c>
      <c r="M149" s="58">
        <v>1090</v>
      </c>
      <c r="N149"/>
      <c r="O149"/>
      <c r="P149" s="69">
        <v>123</v>
      </c>
    </row>
    <row r="150" spans="12:16" ht="15.75" x14ac:dyDescent="0.25">
      <c r="L150" s="57">
        <v>46435</v>
      </c>
      <c r="M150" s="58">
        <v>1090</v>
      </c>
      <c r="N150"/>
      <c r="O150"/>
      <c r="P150" s="69">
        <v>124</v>
      </c>
    </row>
    <row r="151" spans="12:16" ht="15.75" x14ac:dyDescent="0.25">
      <c r="L151" s="57">
        <v>46436</v>
      </c>
      <c r="M151" s="58">
        <v>1090</v>
      </c>
      <c r="N151"/>
      <c r="O151"/>
      <c r="P151" s="69">
        <v>125</v>
      </c>
    </row>
    <row r="152" spans="12:16" ht="15.75" x14ac:dyDescent="0.25">
      <c r="L152" s="57">
        <v>46437</v>
      </c>
      <c r="M152" s="58">
        <v>1090</v>
      </c>
      <c r="N152"/>
      <c r="O152"/>
      <c r="P152" s="69">
        <v>126</v>
      </c>
    </row>
    <row r="153" spans="12:16" ht="15.75" x14ac:dyDescent="0.25">
      <c r="L153" s="57">
        <v>46438</v>
      </c>
      <c r="M153" s="58">
        <v>1090</v>
      </c>
      <c r="N153"/>
      <c r="O153"/>
      <c r="P153" s="69">
        <v>127</v>
      </c>
    </row>
    <row r="154" spans="12:16" ht="15.75" x14ac:dyDescent="0.25">
      <c r="L154" s="57">
        <v>46439</v>
      </c>
      <c r="M154" s="58">
        <v>1090</v>
      </c>
      <c r="N154"/>
      <c r="O154"/>
      <c r="P154" s="69">
        <v>128</v>
      </c>
    </row>
    <row r="155" spans="12:16" ht="15.75" x14ac:dyDescent="0.25">
      <c r="L155" s="57">
        <v>46440</v>
      </c>
      <c r="M155" s="58">
        <v>1090</v>
      </c>
      <c r="N155"/>
      <c r="O155"/>
      <c r="P155" s="69">
        <v>129</v>
      </c>
    </row>
    <row r="156" spans="12:16" ht="15.75" x14ac:dyDescent="0.25">
      <c r="L156" s="57">
        <v>46441</v>
      </c>
      <c r="M156" s="58">
        <v>1090</v>
      </c>
      <c r="N156"/>
      <c r="O156"/>
      <c r="P156" s="69">
        <v>130</v>
      </c>
    </row>
    <row r="157" spans="12:16" ht="15.75" x14ac:dyDescent="0.25">
      <c r="L157" s="57">
        <v>46442</v>
      </c>
      <c r="M157" s="58">
        <v>1090</v>
      </c>
      <c r="N157"/>
      <c r="O157"/>
      <c r="P157" s="69"/>
    </row>
    <row r="158" spans="12:16" ht="15.75" x14ac:dyDescent="0.25">
      <c r="L158" s="57">
        <v>46443</v>
      </c>
      <c r="M158" s="58">
        <v>1090</v>
      </c>
      <c r="N158"/>
      <c r="O158"/>
      <c r="P158" s="69"/>
    </row>
    <row r="159" spans="12:16" ht="15.75" x14ac:dyDescent="0.25">
      <c r="L159" s="57">
        <v>46444</v>
      </c>
      <c r="M159" s="58">
        <v>1090</v>
      </c>
      <c r="N159"/>
      <c r="O159"/>
      <c r="P159" s="69"/>
    </row>
    <row r="160" spans="12:16" ht="15.75" x14ac:dyDescent="0.25">
      <c r="L160" s="57">
        <v>46445</v>
      </c>
      <c r="M160" s="58">
        <v>1090</v>
      </c>
      <c r="N160"/>
      <c r="O160"/>
      <c r="P160" s="69"/>
    </row>
    <row r="161" spans="12:16" ht="15.75" x14ac:dyDescent="0.25">
      <c r="L161" s="57">
        <v>46446</v>
      </c>
      <c r="M161" s="58">
        <v>1090</v>
      </c>
      <c r="N161"/>
      <c r="O161"/>
      <c r="P161" s="69"/>
    </row>
    <row r="162" spans="12:16" ht="15.75" x14ac:dyDescent="0.25">
      <c r="L162" s="57">
        <v>46447</v>
      </c>
      <c r="M162" s="58">
        <v>1090</v>
      </c>
      <c r="N162"/>
      <c r="O162"/>
      <c r="P162" s="69"/>
    </row>
    <row r="163" spans="12:16" ht="15.75" x14ac:dyDescent="0.25">
      <c r="L163" s="57">
        <v>46448</v>
      </c>
      <c r="M163" s="58">
        <v>1090</v>
      </c>
    </row>
    <row r="164" spans="12:16" ht="15.75" x14ac:dyDescent="0.25">
      <c r="L164" s="57">
        <v>46449</v>
      </c>
      <c r="M164" s="58">
        <v>1090</v>
      </c>
    </row>
    <row r="165" spans="12:16" x14ac:dyDescent="0.25">
      <c r="N165"/>
      <c r="O165"/>
    </row>
    <row r="166" spans="12:16" x14ac:dyDescent="0.25">
      <c r="N166"/>
      <c r="O166"/>
    </row>
    <row r="167" spans="12:16" ht="15.75" x14ac:dyDescent="0.25">
      <c r="L167" s="57"/>
      <c r="M167" s="58"/>
      <c r="N167"/>
      <c r="O167"/>
    </row>
    <row r="168" spans="12:16" ht="15.75" x14ac:dyDescent="0.25">
      <c r="L168" s="57"/>
      <c r="M168" s="58"/>
      <c r="N168"/>
      <c r="O168"/>
    </row>
    <row r="169" spans="12:16" ht="15.75" x14ac:dyDescent="0.25">
      <c r="L169" s="57"/>
      <c r="M169" s="58"/>
      <c r="N169"/>
      <c r="O169"/>
    </row>
    <row r="170" spans="12:16" ht="15.75" x14ac:dyDescent="0.25">
      <c r="L170" s="57"/>
      <c r="M170" s="58"/>
      <c r="N170"/>
      <c r="O170"/>
    </row>
    <row r="171" spans="12:16" ht="15.75" x14ac:dyDescent="0.25">
      <c r="L171" s="57"/>
      <c r="M171" s="58"/>
      <c r="N171"/>
      <c r="O171"/>
    </row>
    <row r="172" spans="12:16" ht="15.75" x14ac:dyDescent="0.25">
      <c r="L172" s="57"/>
      <c r="M172" s="58"/>
      <c r="N172"/>
      <c r="O172"/>
    </row>
    <row r="173" spans="12:16" ht="15.75" x14ac:dyDescent="0.25">
      <c r="L173" s="57"/>
      <c r="M173" s="58"/>
      <c r="N173"/>
      <c r="O173"/>
    </row>
    <row r="174" spans="12:16" ht="15.75" x14ac:dyDescent="0.25">
      <c r="L174" s="57"/>
      <c r="M174" s="58"/>
      <c r="N174"/>
      <c r="O174"/>
    </row>
    <row r="175" spans="12:16" ht="15.75" x14ac:dyDescent="0.25">
      <c r="L175" s="57"/>
      <c r="M175" s="58"/>
      <c r="N175"/>
      <c r="O175"/>
    </row>
    <row r="176" spans="12:16" ht="15.75" x14ac:dyDescent="0.25">
      <c r="L176" s="57"/>
      <c r="M176" s="58"/>
      <c r="N176"/>
      <c r="O176"/>
    </row>
    <row r="177" spans="12:15" ht="15.75" x14ac:dyDescent="0.25">
      <c r="L177" s="57"/>
      <c r="M177" s="58"/>
      <c r="N177"/>
      <c r="O177"/>
    </row>
    <row r="178" spans="12:15" ht="15.75" x14ac:dyDescent="0.25">
      <c r="L178" s="57"/>
      <c r="M178" s="58"/>
      <c r="N178"/>
      <c r="O178"/>
    </row>
    <row r="179" spans="12:15" ht="15.75" x14ac:dyDescent="0.25">
      <c r="L179" s="57"/>
      <c r="M179" s="58"/>
      <c r="N179"/>
      <c r="O179"/>
    </row>
    <row r="180" spans="12:15" ht="15.75" x14ac:dyDescent="0.25">
      <c r="L180" s="57"/>
      <c r="M180" s="58"/>
      <c r="N180"/>
      <c r="O180"/>
    </row>
    <row r="181" spans="12:15" ht="15.75" x14ac:dyDescent="0.25">
      <c r="L181" s="57"/>
      <c r="M181" s="58"/>
      <c r="N181"/>
      <c r="O181"/>
    </row>
    <row r="182" spans="12:15" ht="15.75" x14ac:dyDescent="0.25">
      <c r="L182" s="57"/>
      <c r="M182" s="58"/>
      <c r="N182"/>
      <c r="O182"/>
    </row>
    <row r="183" spans="12:15" ht="15.75" x14ac:dyDescent="0.25">
      <c r="L183" s="57"/>
      <c r="M183" s="58"/>
      <c r="N183"/>
      <c r="O183"/>
    </row>
    <row r="184" spans="12:15" ht="15.75" x14ac:dyDescent="0.25">
      <c r="L184" s="57"/>
      <c r="M184" s="58"/>
      <c r="N184"/>
      <c r="O184"/>
    </row>
    <row r="185" spans="12:15" ht="15.75" x14ac:dyDescent="0.25">
      <c r="L185" s="57"/>
      <c r="M185" s="58"/>
      <c r="N185"/>
      <c r="O185"/>
    </row>
    <row r="186" spans="12:15" ht="15.75" x14ac:dyDescent="0.25">
      <c r="L186" s="57"/>
      <c r="M186" s="58"/>
      <c r="N186"/>
      <c r="O186"/>
    </row>
    <row r="187" spans="12:15" ht="15.75" x14ac:dyDescent="0.25">
      <c r="L187" s="57"/>
      <c r="M187" s="58"/>
      <c r="N187"/>
      <c r="O187"/>
    </row>
    <row r="188" spans="12:15" ht="15.75" x14ac:dyDescent="0.25">
      <c r="L188" s="57"/>
      <c r="M188" s="58"/>
      <c r="N188"/>
      <c r="O188"/>
    </row>
    <row r="189" spans="12:15" ht="15.75" x14ac:dyDescent="0.25">
      <c r="L189" s="57"/>
      <c r="M189" s="58"/>
      <c r="N189"/>
      <c r="O189"/>
    </row>
    <row r="190" spans="12:15" ht="15.75" x14ac:dyDescent="0.25">
      <c r="L190" s="57"/>
      <c r="M190" s="58"/>
      <c r="N190"/>
      <c r="O190"/>
    </row>
    <row r="191" spans="12:15" ht="15.75" x14ac:dyDescent="0.25">
      <c r="L191" s="57"/>
      <c r="M191" s="58"/>
      <c r="N191"/>
      <c r="O191"/>
    </row>
    <row r="192" spans="12:15" ht="15.75" x14ac:dyDescent="0.25">
      <c r="L192" s="57"/>
      <c r="M192" s="58"/>
      <c r="N192"/>
      <c r="O192"/>
    </row>
    <row r="193" spans="12:15" ht="15.75" x14ac:dyDescent="0.25">
      <c r="L193" s="57"/>
      <c r="M193" s="58"/>
      <c r="N193"/>
      <c r="O193"/>
    </row>
    <row r="194" spans="12:15" ht="15.75" x14ac:dyDescent="0.25">
      <c r="L194" s="57"/>
      <c r="M194" s="58"/>
      <c r="N194"/>
      <c r="O194"/>
    </row>
  </sheetData>
  <sheetProtection algorithmName="SHA-512" hashValue="rdXwSi91Dqtv9usfY8zQqq5Nv02qLC4gC1J6gTq4w23KTd1fVxjnjxso52dE0+178FnRNZVK/iFYi41NH+Y6jA==" saltValue="aa/q6gajumECY85+I/ns2g==" spinCount="100000" sheet="1" objects="1" scenarios="1"/>
  <dataConsolidate/>
  <mergeCells count="40">
    <mergeCell ref="B53:J53"/>
    <mergeCell ref="B39:J39"/>
    <mergeCell ref="B49:J49"/>
    <mergeCell ref="B46:E46"/>
    <mergeCell ref="H45:I46"/>
    <mergeCell ref="J45:J46"/>
    <mergeCell ref="J41:J42"/>
    <mergeCell ref="D51:H51"/>
    <mergeCell ref="H43:I44"/>
    <mergeCell ref="J43:J44"/>
    <mergeCell ref="H41:I42"/>
    <mergeCell ref="J19:J22"/>
    <mergeCell ref="J27:J30"/>
    <mergeCell ref="I20:I21"/>
    <mergeCell ref="D21:H21"/>
    <mergeCell ref="B25:H25"/>
    <mergeCell ref="B29:H29"/>
    <mergeCell ref="I24:I25"/>
    <mergeCell ref="J23:J26"/>
    <mergeCell ref="I28:I29"/>
    <mergeCell ref="C3:J3"/>
    <mergeCell ref="C4:J4"/>
    <mergeCell ref="C5:J5"/>
    <mergeCell ref="I15:I18"/>
    <mergeCell ref="J15:J18"/>
    <mergeCell ref="B14:H14"/>
    <mergeCell ref="C9:F9"/>
    <mergeCell ref="C11:E11"/>
    <mergeCell ref="I35:I37"/>
    <mergeCell ref="B32:J32"/>
    <mergeCell ref="B33:J33"/>
    <mergeCell ref="J34:J38"/>
    <mergeCell ref="B36:H37"/>
    <mergeCell ref="B57:J57"/>
    <mergeCell ref="E60:G60"/>
    <mergeCell ref="E59:G59"/>
    <mergeCell ref="H59:J59"/>
    <mergeCell ref="H60:J60"/>
    <mergeCell ref="B58:J58"/>
    <mergeCell ref="C59:D59"/>
  </mergeCells>
  <phoneticPr fontId="33" type="noConversion"/>
  <dataValidations count="7">
    <dataValidation type="list" allowBlank="1" showInputMessage="1" showErrorMessage="1" sqref="R15:R17" xr:uid="{00000000-0002-0000-0200-000000000000}">
      <formula1>$O$11:$O$15</formula1>
    </dataValidation>
    <dataValidation type="list" allowBlank="1" showInputMessage="1" showErrorMessage="1" sqref="I26" xr:uid="{00000000-0002-0000-0200-000001000000}">
      <formula1>$O$16:$O$17</formula1>
    </dataValidation>
    <dataValidation type="list" allowBlank="1" showInputMessage="1" showErrorMessage="1" sqref="I28:I29" xr:uid="{00000000-0002-0000-0200-000002000000}">
      <formula1>$O$15:$O$18</formula1>
    </dataValidation>
    <dataValidation type="list" allowBlank="1" showInputMessage="1" showErrorMessage="1" sqref="I24:I25" xr:uid="{00000000-0002-0000-0200-000006000000}">
      <formula1>$O$15:$O$17</formula1>
    </dataValidation>
    <dataValidation type="list" allowBlank="1" showInputMessage="1" showErrorMessage="1" sqref="I38" xr:uid="{00000000-0002-0000-0200-000005000000}">
      <formula1>$P$27:$P$162</formula1>
    </dataValidation>
    <dataValidation type="list" allowBlank="1" showInputMessage="1" showErrorMessage="1" sqref="I35:I37" xr:uid="{00000000-0002-0000-0200-000007000000}">
      <formula1>$P$26:$P$156</formula1>
    </dataValidation>
    <dataValidation type="list" operator="equal" allowBlank="1" showInputMessage="1" showErrorMessage="1" sqref="I20:I21" xr:uid="{00000000-0002-0000-0200-000004000000}">
      <formula1>$T$4:$T$96</formula1>
    </dataValidation>
  </dataValidations>
  <hyperlinks>
    <hyperlink ref="D51:H51" r:id="rId1" display="Agreement to Affiliation Terms and Conditions" xr:uid="{11A02A51-7D96-4046-A520-06A0265FA534}"/>
  </hyperlinks>
  <pageMargins left="0.5" right="0.38" top="0.5" bottom="0.24" header="0.3" footer="0.23"/>
  <pageSetup paperSize="9" scale="80" fitToHeight="0" orientation="portrait" r:id="rId2"/>
  <ignoredErrors>
    <ignoredError sqref="C44" numberStoredAsText="1"/>
  </ignoredErrors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6D6D"/>
    <pageSetUpPr fitToPage="1"/>
  </sheetPr>
  <dimension ref="A1:P51"/>
  <sheetViews>
    <sheetView showGridLines="0" showRowColHeaders="0" zoomScaleNormal="100" workbookViewId="0">
      <selection activeCell="L51" sqref="L51:M51"/>
    </sheetView>
  </sheetViews>
  <sheetFormatPr defaultRowHeight="15" x14ac:dyDescent="0.25"/>
  <cols>
    <col min="1" max="1" width="1.7109375" customWidth="1"/>
    <col min="2" max="2" width="7.42578125" customWidth="1"/>
    <col min="3" max="3" width="6.7109375" customWidth="1"/>
    <col min="4" max="4" width="10.42578125" customWidth="1"/>
    <col min="5" max="5" width="11.42578125" customWidth="1"/>
    <col min="6" max="6" width="13.140625" customWidth="1"/>
    <col min="7" max="7" width="3.28515625" customWidth="1"/>
    <col min="8" max="8" width="2.42578125" customWidth="1"/>
    <col min="9" max="9" width="4.85546875" customWidth="1"/>
    <col min="10" max="10" width="5.5703125" customWidth="1"/>
    <col min="11" max="11" width="8.7109375" customWidth="1"/>
    <col min="12" max="12" width="16.28515625" customWidth="1"/>
    <col min="13" max="13" width="18.7109375" customWidth="1"/>
    <col min="15" max="15" width="3.5703125" hidden="1" customWidth="1"/>
  </cols>
  <sheetData>
    <row r="1" spans="1:16" ht="6" customHeight="1" thickBot="1" x14ac:dyDescent="0.3"/>
    <row r="2" spans="1:16" ht="11.25" customHeight="1" x14ac:dyDescent="0.3">
      <c r="A2" s="3"/>
      <c r="B2" s="11"/>
      <c r="C2" s="89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6" ht="43.5" customHeight="1" x14ac:dyDescent="0.5">
      <c r="A3" s="3"/>
      <c r="B3" s="5"/>
      <c r="C3" s="4"/>
      <c r="D3" s="185" t="s">
        <v>69</v>
      </c>
      <c r="E3" s="185"/>
      <c r="F3" s="185"/>
      <c r="G3" s="185"/>
      <c r="H3" s="185"/>
      <c r="I3" s="185"/>
      <c r="J3" s="185"/>
      <c r="K3" s="185"/>
      <c r="L3" s="185"/>
      <c r="M3" s="186"/>
    </row>
    <row r="4" spans="1:16" ht="27" customHeight="1" x14ac:dyDescent="0.3">
      <c r="A4" s="3"/>
      <c r="B4" s="5"/>
      <c r="C4" s="4"/>
      <c r="D4" s="83"/>
      <c r="E4" s="83"/>
      <c r="F4" s="83"/>
      <c r="G4" s="83"/>
      <c r="H4" s="83"/>
      <c r="I4" s="83"/>
      <c r="J4" s="83"/>
      <c r="K4" s="83"/>
      <c r="L4" s="83"/>
      <c r="M4" s="114"/>
    </row>
    <row r="5" spans="1:16" ht="15.75" customHeight="1" thickBot="1" x14ac:dyDescent="0.3">
      <c r="A5" s="3"/>
      <c r="B5" s="14"/>
      <c r="C5" s="9"/>
      <c r="D5" s="9"/>
      <c r="E5" s="9"/>
      <c r="F5" s="9"/>
      <c r="G5" s="9"/>
      <c r="H5" s="9"/>
      <c r="I5" s="9"/>
      <c r="J5" s="9"/>
      <c r="K5" s="9"/>
      <c r="L5" s="9"/>
      <c r="M5" s="10"/>
    </row>
    <row r="6" spans="1:16" ht="15.75" customHeight="1" x14ac:dyDescent="0.25">
      <c r="B6" s="39"/>
      <c r="C6" s="3"/>
      <c r="D6" s="3"/>
      <c r="E6" s="3"/>
      <c r="F6" s="3"/>
      <c r="G6" s="3"/>
      <c r="H6" s="3"/>
      <c r="I6" s="3"/>
      <c r="J6" s="3"/>
      <c r="K6" s="3"/>
      <c r="L6" s="3"/>
      <c r="M6" s="26"/>
      <c r="O6" s="21" t="s">
        <v>39</v>
      </c>
      <c r="P6" s="22"/>
    </row>
    <row r="7" spans="1:16" ht="18.75" x14ac:dyDescent="0.3">
      <c r="B7" s="338" t="s">
        <v>43</v>
      </c>
      <c r="C7" s="339"/>
      <c r="D7" s="287">
        <f>'1. Affiliation Details'!G8</f>
        <v>0</v>
      </c>
      <c r="E7" s="287"/>
      <c r="F7" s="287"/>
      <c r="G7" s="287"/>
      <c r="H7" s="287"/>
      <c r="I7" s="287"/>
      <c r="J7" s="287"/>
      <c r="K7" s="90"/>
      <c r="L7" s="90"/>
      <c r="M7" s="91"/>
      <c r="O7" s="21" t="s">
        <v>65</v>
      </c>
      <c r="P7" s="22"/>
    </row>
    <row r="8" spans="1:16" ht="12.75" customHeight="1" x14ac:dyDescent="0.25"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4"/>
    </row>
    <row r="9" spans="1:16" ht="9" customHeight="1" x14ac:dyDescent="0.3">
      <c r="B9" s="331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3"/>
    </row>
    <row r="10" spans="1:16" ht="15" customHeight="1" x14ac:dyDescent="0.3">
      <c r="B10" s="340" t="s">
        <v>91</v>
      </c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2"/>
    </row>
    <row r="11" spans="1:16" ht="8.25" customHeight="1" x14ac:dyDescent="0.25">
      <c r="B11" s="33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8"/>
    </row>
    <row r="12" spans="1:16" ht="16.5" customHeight="1" x14ac:dyDescent="0.25">
      <c r="B12" s="337" t="s">
        <v>70</v>
      </c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8"/>
    </row>
    <row r="13" spans="1:16" ht="5.45" customHeight="1" x14ac:dyDescent="0.25">
      <c r="B13" s="9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7"/>
    </row>
    <row r="14" spans="1:16" ht="33.6" customHeight="1" x14ac:dyDescent="0.25">
      <c r="B14" s="334" t="s">
        <v>100</v>
      </c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6"/>
    </row>
    <row r="15" spans="1:16" ht="33.6" customHeight="1" x14ac:dyDescent="0.25">
      <c r="B15" s="334" t="s">
        <v>71</v>
      </c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6"/>
    </row>
    <row r="16" spans="1:16" ht="33.6" customHeight="1" x14ac:dyDescent="0.25">
      <c r="B16" s="334" t="s">
        <v>106</v>
      </c>
      <c r="C16" s="335"/>
      <c r="D16" s="335"/>
      <c r="E16" s="335"/>
      <c r="F16" s="335"/>
      <c r="G16" s="335"/>
      <c r="H16" s="335"/>
      <c r="I16" s="335"/>
      <c r="J16" s="335"/>
      <c r="K16" s="335"/>
      <c r="L16" s="335"/>
      <c r="M16" s="336"/>
    </row>
    <row r="17" spans="2:13" x14ac:dyDescent="0.25">
      <c r="B17" s="39"/>
      <c r="C17" s="3"/>
      <c r="D17" s="3"/>
      <c r="E17" s="3"/>
      <c r="F17" s="3"/>
      <c r="G17" s="3"/>
      <c r="H17" s="3"/>
      <c r="I17" s="3"/>
      <c r="J17" s="3"/>
      <c r="K17" s="3"/>
      <c r="L17" s="3"/>
      <c r="M17" s="26"/>
    </row>
    <row r="18" spans="2:13" ht="4.5" customHeight="1" x14ac:dyDescent="0.25">
      <c r="B18" s="98"/>
      <c r="C18" s="15"/>
      <c r="D18" s="15"/>
      <c r="E18" s="15"/>
      <c r="F18" s="99"/>
      <c r="G18" s="3"/>
      <c r="H18" s="17"/>
      <c r="I18" s="100"/>
      <c r="J18" s="15"/>
      <c r="K18" s="15"/>
      <c r="L18" s="15"/>
      <c r="M18" s="101"/>
    </row>
    <row r="19" spans="2:13" x14ac:dyDescent="0.25">
      <c r="B19" s="102" t="s">
        <v>92</v>
      </c>
      <c r="C19" s="103"/>
      <c r="D19" s="3"/>
      <c r="E19" s="3"/>
      <c r="F19" s="16"/>
      <c r="G19" s="3"/>
      <c r="H19" s="23"/>
      <c r="I19" s="103" t="s">
        <v>113</v>
      </c>
      <c r="J19" s="3"/>
      <c r="K19" s="3"/>
      <c r="L19" s="3"/>
      <c r="M19" s="26"/>
    </row>
    <row r="20" spans="2:13" x14ac:dyDescent="0.25">
      <c r="B20" s="41"/>
      <c r="C20" s="3"/>
      <c r="D20" s="3"/>
      <c r="E20" s="3"/>
      <c r="F20" s="16"/>
      <c r="G20" s="3"/>
      <c r="H20" s="23"/>
      <c r="I20" s="343"/>
      <c r="J20" s="343"/>
      <c r="K20" s="343"/>
      <c r="L20" s="343"/>
      <c r="M20" s="344"/>
    </row>
    <row r="21" spans="2:13" ht="3.75" customHeight="1" x14ac:dyDescent="0.25">
      <c r="B21" s="41"/>
      <c r="C21" s="3"/>
      <c r="D21" s="3"/>
      <c r="E21" s="3"/>
      <c r="F21" s="16"/>
      <c r="G21" s="3"/>
      <c r="H21" s="23"/>
      <c r="I21" s="46"/>
      <c r="J21" s="47"/>
      <c r="K21" s="46"/>
      <c r="L21" s="46"/>
      <c r="M21" s="48"/>
    </row>
    <row r="22" spans="2:13" ht="19.149999999999999" customHeight="1" x14ac:dyDescent="0.25">
      <c r="B22" s="41"/>
      <c r="C22" s="3"/>
      <c r="D22" s="3"/>
      <c r="E22" s="3"/>
      <c r="F22" s="16"/>
      <c r="G22" s="3"/>
      <c r="H22" s="23"/>
      <c r="J22" s="113"/>
      <c r="K22" s="7" t="s">
        <v>72</v>
      </c>
      <c r="L22" s="3"/>
      <c r="M22" s="26"/>
    </row>
    <row r="23" spans="2:13" ht="19.149999999999999" customHeight="1" x14ac:dyDescent="0.25">
      <c r="B23" s="41"/>
      <c r="C23" s="113"/>
      <c r="D23" s="24" t="s">
        <v>73</v>
      </c>
      <c r="E23" s="3"/>
      <c r="F23" s="16"/>
      <c r="G23" s="3"/>
      <c r="H23" s="23"/>
      <c r="I23" s="3"/>
      <c r="J23" s="3"/>
      <c r="K23" s="3"/>
      <c r="L23" s="3"/>
      <c r="M23" s="26"/>
    </row>
    <row r="24" spans="2:13" ht="19.149999999999999" customHeight="1" x14ac:dyDescent="0.25">
      <c r="B24" s="41"/>
      <c r="C24" s="20"/>
      <c r="D24" s="24"/>
      <c r="E24" s="24"/>
      <c r="F24" s="16"/>
      <c r="G24" s="3"/>
      <c r="H24" s="23"/>
      <c r="I24" s="3"/>
      <c r="J24" s="113"/>
      <c r="K24" s="24" t="s">
        <v>74</v>
      </c>
      <c r="L24" s="3"/>
      <c r="M24" s="42"/>
    </row>
    <row r="25" spans="2:13" ht="19.149999999999999" customHeight="1" x14ac:dyDescent="0.25">
      <c r="B25" s="41"/>
      <c r="C25" s="3"/>
      <c r="D25" s="3"/>
      <c r="E25" s="24"/>
      <c r="F25" s="16"/>
      <c r="G25" s="3"/>
      <c r="H25" s="23"/>
      <c r="I25" s="3"/>
      <c r="J25" s="3"/>
      <c r="K25" s="6"/>
      <c r="L25" s="3"/>
      <c r="M25" s="26"/>
    </row>
    <row r="26" spans="2:13" ht="19.149999999999999" customHeight="1" x14ac:dyDescent="0.25">
      <c r="B26" s="41"/>
      <c r="C26" s="113"/>
      <c r="D26" s="24" t="s">
        <v>75</v>
      </c>
      <c r="E26" s="24"/>
      <c r="F26" s="16"/>
      <c r="G26" s="3"/>
      <c r="H26" s="23"/>
      <c r="I26" s="3"/>
      <c r="J26" s="113"/>
      <c r="K26" s="24" t="s">
        <v>76</v>
      </c>
      <c r="L26" s="3"/>
      <c r="M26" s="26"/>
    </row>
    <row r="27" spans="2:13" x14ac:dyDescent="0.25">
      <c r="B27" s="41"/>
      <c r="C27" s="3"/>
      <c r="D27" s="3"/>
      <c r="E27" s="3"/>
      <c r="F27" s="16"/>
      <c r="G27" s="3"/>
      <c r="H27" s="23"/>
      <c r="I27" s="3"/>
      <c r="J27" s="3"/>
      <c r="K27" s="3"/>
      <c r="L27" s="3"/>
      <c r="M27" s="26"/>
    </row>
    <row r="28" spans="2:13" ht="15.75" customHeight="1" x14ac:dyDescent="0.25">
      <c r="B28" s="41" t="s">
        <v>77</v>
      </c>
      <c r="C28" s="3"/>
      <c r="D28" s="3"/>
      <c r="E28" s="3"/>
      <c r="F28" s="16"/>
      <c r="G28" s="3"/>
      <c r="H28" s="23"/>
      <c r="I28" s="3" t="s">
        <v>78</v>
      </c>
      <c r="J28" s="3"/>
      <c r="K28" s="3"/>
      <c r="L28" s="3"/>
      <c r="M28" s="26"/>
    </row>
    <row r="29" spans="2:13" x14ac:dyDescent="0.25">
      <c r="B29" s="41" t="s">
        <v>79</v>
      </c>
      <c r="C29" s="3"/>
      <c r="D29" s="3"/>
      <c r="E29" s="3"/>
      <c r="F29" s="16"/>
      <c r="G29" s="3"/>
      <c r="H29" s="23"/>
      <c r="I29" s="343"/>
      <c r="J29" s="343"/>
      <c r="K29" s="343"/>
      <c r="L29" s="343"/>
      <c r="M29" s="344"/>
    </row>
    <row r="30" spans="2:13" x14ac:dyDescent="0.25">
      <c r="B30" s="80"/>
      <c r="C30" s="81"/>
      <c r="D30" s="81"/>
      <c r="E30" s="81"/>
      <c r="F30" s="104"/>
      <c r="G30" s="3"/>
      <c r="H30" s="25"/>
      <c r="I30" s="43"/>
      <c r="J30" s="43"/>
      <c r="K30" s="43"/>
      <c r="L30" s="43"/>
      <c r="M30" s="44"/>
    </row>
    <row r="31" spans="2:13" x14ac:dyDescent="0.25">
      <c r="B31" s="39"/>
      <c r="C31" s="3"/>
      <c r="D31" s="3"/>
      <c r="E31" s="3"/>
      <c r="F31" s="3"/>
      <c r="G31" s="3"/>
      <c r="H31" s="3"/>
      <c r="I31" s="3"/>
      <c r="J31" s="3"/>
      <c r="K31" s="3"/>
      <c r="L31" s="3"/>
      <c r="M31" s="26"/>
    </row>
    <row r="32" spans="2:13" x14ac:dyDescent="0.25">
      <c r="B32" s="39" t="s">
        <v>80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26"/>
    </row>
    <row r="33" spans="2:13" ht="19.5" customHeight="1" x14ac:dyDescent="0.25">
      <c r="B33" s="39" t="s">
        <v>81</v>
      </c>
      <c r="C33" s="343"/>
      <c r="D33" s="343"/>
      <c r="E33" s="343"/>
      <c r="F33" s="343"/>
      <c r="G33" s="343"/>
      <c r="H33" s="343"/>
      <c r="I33" s="343"/>
      <c r="J33" s="343"/>
      <c r="K33" s="343"/>
      <c r="L33" s="343"/>
      <c r="M33" s="344"/>
    </row>
    <row r="34" spans="2:13" x14ac:dyDescent="0.25">
      <c r="B34" s="39"/>
      <c r="C34" s="3"/>
      <c r="D34" s="3"/>
      <c r="E34" s="3"/>
      <c r="F34" s="3"/>
      <c r="G34" s="3"/>
      <c r="H34" s="3"/>
      <c r="I34" s="3"/>
      <c r="J34" s="3"/>
      <c r="K34" s="3"/>
      <c r="L34" s="3"/>
      <c r="M34" s="26"/>
    </row>
    <row r="35" spans="2:13" x14ac:dyDescent="0.25">
      <c r="B35" s="39"/>
      <c r="C35" s="3"/>
      <c r="D35" s="3"/>
      <c r="E35" s="3"/>
      <c r="F35" s="3"/>
      <c r="G35" s="3"/>
      <c r="H35" s="3"/>
      <c r="I35" s="3"/>
      <c r="J35" s="3"/>
      <c r="K35" s="3"/>
      <c r="L35" s="3"/>
      <c r="M35" s="26"/>
    </row>
    <row r="36" spans="2:13" x14ac:dyDescent="0.25">
      <c r="B36" s="39" t="s">
        <v>93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26"/>
    </row>
    <row r="37" spans="2:13" ht="19.5" customHeight="1" x14ac:dyDescent="0.25">
      <c r="B37" s="39" t="s">
        <v>81</v>
      </c>
      <c r="C37" s="343"/>
      <c r="D37" s="343"/>
      <c r="E37" s="343"/>
      <c r="F37" s="343"/>
      <c r="G37" s="343"/>
      <c r="H37" s="3"/>
      <c r="I37" s="3" t="s">
        <v>82</v>
      </c>
      <c r="J37" s="3"/>
      <c r="K37" s="343"/>
      <c r="L37" s="343"/>
      <c r="M37" s="344"/>
    </row>
    <row r="38" spans="2:13" ht="19.5" customHeight="1" x14ac:dyDescent="0.25">
      <c r="B38" s="39" t="s">
        <v>83</v>
      </c>
      <c r="C38" s="343"/>
      <c r="D38" s="343"/>
      <c r="E38" s="343"/>
      <c r="F38" s="343"/>
      <c r="G38" s="343"/>
      <c r="H38" s="3"/>
      <c r="I38" s="3" t="s">
        <v>84</v>
      </c>
      <c r="J38" s="3"/>
      <c r="K38" s="343"/>
      <c r="L38" s="343"/>
      <c r="M38" s="344"/>
    </row>
    <row r="39" spans="2:13" x14ac:dyDescent="0.25">
      <c r="B39" s="39"/>
      <c r="C39" s="3"/>
      <c r="D39" s="3"/>
      <c r="E39" s="3"/>
      <c r="F39" s="3"/>
      <c r="G39" s="3"/>
      <c r="H39" s="3"/>
      <c r="I39" s="3"/>
      <c r="J39" s="3"/>
      <c r="K39" s="3"/>
      <c r="L39" s="3"/>
      <c r="M39" s="26"/>
    </row>
    <row r="40" spans="2:13" x14ac:dyDescent="0.25">
      <c r="B40" s="39"/>
      <c r="C40" s="3"/>
      <c r="D40" s="3"/>
      <c r="E40" s="3"/>
      <c r="F40" s="3"/>
      <c r="G40" s="3"/>
      <c r="H40" s="3"/>
      <c r="I40" s="3"/>
      <c r="J40" s="3"/>
      <c r="K40" s="3"/>
      <c r="L40" s="3"/>
      <c r="M40" s="26"/>
    </row>
    <row r="41" spans="2:13" x14ac:dyDescent="0.25">
      <c r="B41" s="39" t="s">
        <v>85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26"/>
    </row>
    <row r="42" spans="2:13" ht="19.5" customHeight="1" x14ac:dyDescent="0.25">
      <c r="B42" s="39" t="s">
        <v>81</v>
      </c>
      <c r="C42" s="343"/>
      <c r="D42" s="343"/>
      <c r="E42" s="343"/>
      <c r="F42" s="343"/>
      <c r="G42" s="343"/>
      <c r="H42" s="3"/>
      <c r="I42" s="3" t="s">
        <v>84</v>
      </c>
      <c r="J42" s="3"/>
      <c r="K42" s="343"/>
      <c r="L42" s="343"/>
      <c r="M42" s="344"/>
    </row>
    <row r="43" spans="2:13" ht="19.5" customHeight="1" x14ac:dyDescent="0.25">
      <c r="B43" s="39" t="s">
        <v>83</v>
      </c>
      <c r="C43" s="343"/>
      <c r="D43" s="343"/>
      <c r="E43" s="343"/>
      <c r="F43" s="343"/>
      <c r="G43" s="343"/>
      <c r="H43" s="3"/>
      <c r="I43" s="3"/>
      <c r="J43" s="3"/>
      <c r="K43" s="3"/>
      <c r="L43" s="3"/>
      <c r="M43" s="26"/>
    </row>
    <row r="44" spans="2:13" x14ac:dyDescent="0.25">
      <c r="B44" s="39"/>
      <c r="C44" s="3"/>
      <c r="D44" s="3"/>
      <c r="E44" s="3"/>
      <c r="F44" s="3"/>
      <c r="G44" s="3"/>
      <c r="H44" s="3"/>
      <c r="I44" s="3"/>
      <c r="J44" s="3"/>
      <c r="K44" s="3"/>
      <c r="L44" s="3"/>
      <c r="M44" s="26"/>
    </row>
    <row r="45" spans="2:13" ht="19.5" customHeight="1" x14ac:dyDescent="0.25">
      <c r="B45" s="39"/>
      <c r="C45" s="3"/>
      <c r="D45" s="3"/>
      <c r="E45" s="3"/>
      <c r="F45" s="345" t="s">
        <v>107</v>
      </c>
      <c r="G45" s="345"/>
      <c r="H45" s="345"/>
      <c r="I45" s="345"/>
      <c r="J45" s="345"/>
      <c r="K45" s="345"/>
      <c r="L45" s="151"/>
      <c r="M45" s="26"/>
    </row>
    <row r="46" spans="2:13" x14ac:dyDescent="0.25">
      <c r="B46" s="39"/>
      <c r="C46" s="3"/>
      <c r="D46" s="3"/>
      <c r="E46" s="3"/>
      <c r="F46" s="3"/>
      <c r="G46" s="3"/>
      <c r="H46" s="3"/>
      <c r="I46" s="3"/>
      <c r="J46" s="3"/>
      <c r="K46" s="3"/>
      <c r="L46" s="3"/>
      <c r="M46" s="26"/>
    </row>
    <row r="47" spans="2:13" x14ac:dyDescent="0.25">
      <c r="B47" s="150" t="s">
        <v>103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26"/>
    </row>
    <row r="48" spans="2:13" ht="15.75" customHeight="1" x14ac:dyDescent="0.25">
      <c r="B48" s="328"/>
      <c r="C48" s="329"/>
      <c r="D48" s="329"/>
      <c r="E48" s="329"/>
      <c r="F48" s="329"/>
      <c r="G48" s="329"/>
      <c r="H48" s="329"/>
      <c r="I48" s="329"/>
      <c r="J48" s="329"/>
      <c r="K48" s="329"/>
      <c r="L48" s="329"/>
      <c r="M48" s="330"/>
    </row>
    <row r="49" spans="2:13" ht="29.25" customHeight="1" thickBot="1" x14ac:dyDescent="0.3">
      <c r="B49" s="171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3"/>
    </row>
    <row r="50" spans="2:13" ht="15" customHeight="1" x14ac:dyDescent="0.25">
      <c r="B50" s="318" t="s">
        <v>86</v>
      </c>
      <c r="C50" s="319"/>
      <c r="D50" s="319"/>
      <c r="E50" s="105"/>
      <c r="F50" s="320"/>
      <c r="G50" s="319"/>
      <c r="H50" s="319"/>
      <c r="I50" s="319"/>
      <c r="J50" s="319"/>
      <c r="K50" s="321"/>
      <c r="L50" s="105" t="s">
        <v>87</v>
      </c>
      <c r="M50" s="106"/>
    </row>
    <row r="51" spans="2:13" ht="21" customHeight="1" thickBot="1" x14ac:dyDescent="0.3">
      <c r="B51" s="325">
        <f>'1. Affiliation Details'!G19</f>
        <v>0</v>
      </c>
      <c r="C51" s="323"/>
      <c r="D51" s="323"/>
      <c r="E51" s="324"/>
      <c r="F51" s="322"/>
      <c r="G51" s="323"/>
      <c r="H51" s="323"/>
      <c r="I51" s="323"/>
      <c r="J51" s="323"/>
      <c r="K51" s="324"/>
      <c r="L51" s="326">
        <f>'2. Affiliation Order'!C11</f>
        <v>0</v>
      </c>
      <c r="M51" s="327"/>
    </row>
  </sheetData>
  <sheetProtection algorithmName="SHA-512" hashValue="kQwntFVceejj8+zSpVnnRjFiUqdu7pq09DgdF//FX5Hz2Evtxz7N/gZYgm2Ta363eKYIUOjI8YJwcq9RjlRq7g==" saltValue="pJTMAMZrcLVizEWHSReAww==" spinCount="100000" sheet="1" objects="1" scenarios="1"/>
  <mergeCells count="27">
    <mergeCell ref="K37:M37"/>
    <mergeCell ref="K42:M42"/>
    <mergeCell ref="C43:G43"/>
    <mergeCell ref="C42:G42"/>
    <mergeCell ref="C38:G38"/>
    <mergeCell ref="C37:G37"/>
    <mergeCell ref="B48:M48"/>
    <mergeCell ref="D3:M3"/>
    <mergeCell ref="B9:M9"/>
    <mergeCell ref="B16:M16"/>
    <mergeCell ref="B11:M11"/>
    <mergeCell ref="D7:J7"/>
    <mergeCell ref="B7:C7"/>
    <mergeCell ref="B10:M10"/>
    <mergeCell ref="C33:M33"/>
    <mergeCell ref="B12:M12"/>
    <mergeCell ref="B14:M14"/>
    <mergeCell ref="B15:M15"/>
    <mergeCell ref="I29:M29"/>
    <mergeCell ref="I20:M20"/>
    <mergeCell ref="F45:K45"/>
    <mergeCell ref="K38:M38"/>
    <mergeCell ref="B50:D50"/>
    <mergeCell ref="F50:K50"/>
    <mergeCell ref="F51:K51"/>
    <mergeCell ref="B51:E51"/>
    <mergeCell ref="L51:M51"/>
  </mergeCells>
  <dataValidations disablePrompts="1" count="1">
    <dataValidation type="list" allowBlank="1" showInputMessage="1" showErrorMessage="1" sqref="C26 C23 J24 J26 J22" xr:uid="{00000000-0002-0000-0300-000000000000}">
      <formula1>$O$6:$O$11</formula1>
    </dataValidation>
  </dataValidations>
  <hyperlinks>
    <hyperlink ref="F45:K45" r:id="rId1" display="  Agreement to HPI Terms and Conditions                 " xr:uid="{C9CC0360-3F34-4D76-B205-C7D82A74C325}"/>
  </hyperlinks>
  <printOptions horizontalCentered="1"/>
  <pageMargins left="0.28999999999999998" right="0.19685039370078741" top="0.39370078740157483" bottom="0.35433070866141736" header="0.31496062992125984" footer="0.31496062992125984"/>
  <pageSetup paperSize="9" scale="9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951F97C7540B4195D7AB00D0393FF0" ma:contentTypeVersion="19" ma:contentTypeDescription="Create a new document." ma:contentTypeScope="" ma:versionID="ba513b6104901116441e95d2d0e2440d">
  <xsd:schema xmlns:xsd="http://www.w3.org/2001/XMLSchema" xmlns:xs="http://www.w3.org/2001/XMLSchema" xmlns:p="http://schemas.microsoft.com/office/2006/metadata/properties" xmlns:ns2="3a5120fe-1b70-44bb-af11-d528975ded85" xmlns:ns3="ef2c536c-faec-4b3b-a681-ec5a0e455958" targetNamespace="http://schemas.microsoft.com/office/2006/metadata/properties" ma:root="true" ma:fieldsID="b8e6a03d8f2232458cfc65c5462d9c76" ns2:_="" ns3:_="">
    <xsd:import namespace="3a5120fe-1b70-44bb-af11-d528975ded85"/>
    <xsd:import namespace="ef2c536c-faec-4b3b-a681-ec5a0e4559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120fe-1b70-44bb-af11-d528975de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2ee2c2a-7de1-485c-a059-145b4e502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536c-faec-4b3b-a681-ec5a0e4559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e8aa5f-8848-4c20-a29a-2de2fe7da204}" ma:internalName="TaxCatchAll" ma:showField="CatchAllData" ma:web="ef2c536c-faec-4b3b-a681-ec5a0e4559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3a5120fe-1b70-44bb-af11-d528975ded85" xsi:nil="true"/>
    <lcf76f155ced4ddcb4097134ff3c332f xmlns="3a5120fe-1b70-44bb-af11-d528975ded85">
      <Terms xmlns="http://schemas.microsoft.com/office/infopath/2007/PartnerControls"/>
    </lcf76f155ced4ddcb4097134ff3c332f>
    <TaxCatchAll xmlns="ef2c536c-faec-4b3b-a681-ec5a0e45595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7CAC0D63-16B3-4259-A32F-DDD4F52B9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5120fe-1b70-44bb-af11-d528975ded85"/>
    <ds:schemaRef ds:uri="ef2c536c-faec-4b3b-a681-ec5a0e455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0FF0EC-DD04-436B-933C-8C0395A89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7FA94F-4478-4CB5-8941-9E1E59E82795}">
  <ds:schemaRefs>
    <ds:schemaRef ds:uri="http://schemas.microsoft.com/office/2006/metadata/properties"/>
    <ds:schemaRef ds:uri="http://schemas.microsoft.com/office/infopath/2007/PartnerControls"/>
    <ds:schemaRef ds:uri="3a5120fe-1b70-44bb-af11-d528975ded85"/>
    <ds:schemaRef ds:uri="ef2c536c-faec-4b3b-a681-ec5a0e455958"/>
  </ds:schemaRefs>
</ds:datastoreItem>
</file>

<file path=customXml/itemProps4.xml><?xml version="1.0" encoding="utf-8"?>
<ds:datastoreItem xmlns:ds="http://schemas.openxmlformats.org/officeDocument/2006/customXml" ds:itemID="{90049A0E-6A0C-4C1A-84AF-020EC5118B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Affiliation Checklist</vt:lpstr>
      <vt:lpstr>1. Affiliation Details</vt:lpstr>
      <vt:lpstr>2. Affiliation Order</vt:lpstr>
      <vt:lpstr>3. HPI Information</vt:lpstr>
      <vt:lpstr>'1. Affiliation Details'!Print_Area</vt:lpstr>
      <vt:lpstr>'2. Affiliation Order'!Print_Area</vt:lpstr>
      <vt:lpstr>'3. HPI Information'!Print_Area</vt:lpstr>
      <vt:lpstr>'Affiliation Checklist'!Print_Area</vt:lpstr>
    </vt:vector>
  </TitlesOfParts>
  <Manager/>
  <Company>Department for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PSMF, Office (Primary Schools Music Festival)</cp:lastModifiedBy>
  <cp:revision/>
  <cp:lastPrinted>2026-10-14T03:32:12Z</cp:lastPrinted>
  <dcterms:created xsi:type="dcterms:W3CDTF">2021-06-09T01:28:52Z</dcterms:created>
  <dcterms:modified xsi:type="dcterms:W3CDTF">2026-10-21T05:25:59Z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0x010100BE951F97C7540B4195D7AB00D0393FF0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